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9870" tabRatio="890" activeTab="0"/>
  </bookViews>
  <sheets>
    <sheet name="SETTEMBRE 2015" sheetId="1" r:id="rId1"/>
    <sheet name="OTTOBRE 2015" sheetId="2" r:id="rId2"/>
    <sheet name="NOVEMBRE 2015" sheetId="3" r:id="rId3"/>
    <sheet name="DICEMBRE 2015" sheetId="4" r:id="rId4"/>
  </sheets>
  <definedNames/>
  <calcPr fullCalcOnLoad="1"/>
</workbook>
</file>

<file path=xl/comments1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2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7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7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6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5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2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2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7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7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6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5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3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2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7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7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6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5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4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5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9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72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7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7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06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5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sharedStrings.xml><?xml version="1.0" encoding="utf-8"?>
<sst xmlns="http://schemas.openxmlformats.org/spreadsheetml/2006/main" count="3500" uniqueCount="319">
  <si>
    <t>COGNOME</t>
  </si>
  <si>
    <t>NOME</t>
  </si>
  <si>
    <t>ALFARO</t>
  </si>
  <si>
    <t>CARLO</t>
  </si>
  <si>
    <t>C5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</si>
  <si>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</si>
  <si>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</si>
  <si>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</si>
  <si>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</si>
  <si>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</si>
  <si>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</si>
  <si>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</si>
  <si>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</si>
  <si>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</si>
  <si>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</si>
  <si>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</si>
  <si>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</si>
  <si>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</si>
  <si>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</si>
  <si>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</si>
  <si>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</si>
  <si>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</si>
  <si>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</si>
  <si>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</si>
  <si>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</si>
  <si>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</si>
  <si>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</si>
  <si>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</si>
  <si>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</si>
  <si>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</si>
  <si>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</si>
  <si>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</si>
  <si>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</si>
  <si>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</si>
  <si>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</si>
  <si>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</si>
  <si>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</si>
  <si>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</si>
  <si>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</si>
  <si>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</si>
  <si>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</si>
  <si>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</si>
  <si>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</si>
  <si>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</si>
  <si>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</si>
  <si>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</si>
  <si>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</si>
  <si>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</si>
  <si>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</si>
  <si>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</si>
  <si>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</si>
  <si>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</si>
  <si>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</si>
  <si>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</si>
  <si>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</si>
  <si>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</si>
  <si>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</si>
  <si>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</si>
  <si>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</si>
  <si>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</si>
  <si>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</si>
  <si>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</si>
  <si>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</si>
  <si>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</si>
  <si>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</si>
  <si>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</si>
  <si>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</si>
  <si>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</si>
  <si>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</si>
  <si>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</si>
  <si>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</si>
  <si>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</si>
  <si>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</si>
  <si>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</si>
  <si>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</si>
  <si>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</si>
  <si>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</si>
  <si>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</si>
  <si>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</si>
  <si>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</si>
  <si>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</si>
  <si>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</si>
  <si>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</si>
  <si>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</si>
  <si>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</si>
  <si>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</si>
  <si>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</si>
  <si>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</si>
  <si>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</si>
  <si>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</si>
  <si>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</si>
  <si>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</si>
  <si>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</si>
  <si>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</si>
  <si>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</si>
  <si>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</si>
  <si>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</si>
  <si>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</si>
  <si>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</si>
  <si>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</si>
  <si>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</si>
  <si>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</si>
  <si>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</si>
  <si>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</si>
  <si>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</si>
  <si>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</si>
  <si>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</si>
  <si>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</si>
  <si>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</si>
  <si>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</si>
  <si>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</si>
  <si>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</si>
  <si>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</si>
  <si>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</si>
  <si>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</si>
  <si>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</si>
  <si>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</si>
  <si>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</si>
  <si>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</si>
  <si>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</si>
  <si>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</si>
  <si>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</si>
  <si>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</si>
  <si>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</si>
  <si>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</si>
  <si>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</si>
  <si>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</si>
  <si>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</si>
  <si>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</si>
  <si>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</si>
  <si>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</si>
  <si>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</si>
  <si>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</si>
  <si>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</si>
  <si>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</si>
  <si>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</si>
  <si>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</si>
  <si>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</si>
  <si>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</si>
  <si>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</si>
  <si>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</si>
  <si>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</si>
  <si>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</si>
  <si>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</si>
  <si>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</si>
  <si>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</si>
  <si>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</si>
  <si>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</si>
  <si>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</si>
  <si>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</si>
  <si>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</si>
  <si>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</si>
  <si>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</si>
  <si>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</si>
  <si>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</si>
  <si>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</si>
  <si>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</si>
  <si>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</si>
  <si>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</si>
  <si>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</si>
  <si>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</si>
  <si>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</si>
  <si>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</si>
  <si>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</si>
  <si>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</si>
  <si>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</si>
  <si>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</si>
  <si>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</si>
  <si>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</si>
  <si>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</si>
  <si>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</si>
  <si>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</si>
  <si>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</si>
  <si>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</si>
  <si>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</si>
  <si>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</si>
  <si>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</si>
  <si>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</si>
  <si>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</si>
  <si>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</si>
  <si>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</si>
  <si>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</si>
  <si>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</si>
  <si>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</si>
  <si>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</si>
  <si>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</si>
  <si>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</si>
  <si>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</si>
  <si>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</si>
  <si>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</si>
  <si>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</si>
  <si>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</si>
  <si>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TOTALE 4° DIPARTIMENTO</t>
  </si>
  <si>
    <t>I DIPARTIMENTO</t>
  </si>
  <si>
    <t>II DIPARTIMENTO</t>
  </si>
  <si>
    <t>III DIPARTIMENTO</t>
  </si>
  <si>
    <t>TOTALE ENTE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</si>
  <si>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</si>
  <si>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</si>
  <si>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</si>
  <si>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</si>
  <si>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</si>
  <si>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</si>
  <si>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</si>
  <si>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</si>
  <si>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</si>
  <si>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</si>
  <si>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</si>
  <si>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</si>
  <si>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</si>
  <si>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</si>
  <si>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</si>
  <si>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</si>
  <si>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</si>
  <si>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</si>
  <si>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</si>
  <si>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</si>
  <si>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</si>
  <si>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</si>
  <si>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Aspettativa</t>
  </si>
  <si>
    <t>Banca Ore</t>
  </si>
  <si>
    <t>Riposi Fatti</t>
  </si>
  <si>
    <t>d3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</si>
  <si>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</si>
  <si>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</si>
  <si>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</si>
  <si>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</si>
  <si>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</si>
  <si>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</si>
  <si>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</si>
  <si>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</si>
  <si>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</si>
  <si>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</si>
  <si>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</si>
  <si>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</si>
  <si>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</si>
  <si>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</si>
  <si>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</si>
  <si>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</si>
  <si>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</si>
  <si>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</si>
  <si>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IV</t>
  </si>
  <si>
    <t>AGRICOLTURA</t>
  </si>
  <si>
    <t>DEMOGRAFICI</t>
  </si>
  <si>
    <t>TRIBUTI</t>
  </si>
  <si>
    <t>CENTRALINO</t>
  </si>
  <si>
    <t>ECONOMATO</t>
  </si>
  <si>
    <t>PATRIMONIO</t>
  </si>
  <si>
    <t>ELETTORALE</t>
  </si>
  <si>
    <t>MESSI</t>
  </si>
  <si>
    <t>PROTOCOLLO</t>
  </si>
  <si>
    <t>COMMERCIO</t>
  </si>
  <si>
    <t>USCIERATO</t>
  </si>
  <si>
    <t>RAGIONERIA</t>
  </si>
  <si>
    <t>S.SINDACO</t>
  </si>
  <si>
    <t>ST</t>
  </si>
  <si>
    <t>CONTRATTI</t>
  </si>
  <si>
    <t>AVVOCATURA</t>
  </si>
  <si>
    <t>S.SEGRETARIO</t>
  </si>
  <si>
    <t>CED</t>
  </si>
  <si>
    <t>PERSONALE</t>
  </si>
  <si>
    <t>C.C.</t>
  </si>
  <si>
    <t>DIRIGENTE</t>
  </si>
  <si>
    <t>SEGRETARIO</t>
  </si>
  <si>
    <t>TOPONOMAS</t>
  </si>
  <si>
    <t>C. INTERNO</t>
  </si>
  <si>
    <t>C. GESTIONE</t>
  </si>
  <si>
    <t>URP</t>
  </si>
  <si>
    <t>I</t>
  </si>
  <si>
    <t>INFORMAGIOVA</t>
  </si>
  <si>
    <t>BIBLIOTECA</t>
  </si>
  <si>
    <t>ASILO NIDO</t>
  </si>
  <si>
    <t>PARCHEGGIO</t>
  </si>
  <si>
    <t>PSZ</t>
  </si>
  <si>
    <t>CULTURA</t>
  </si>
  <si>
    <t>P. ISTRUZIONE</t>
  </si>
  <si>
    <t>S. SOCIALI</t>
  </si>
  <si>
    <t>CUOCA</t>
  </si>
  <si>
    <t>P. OPPORTUN</t>
  </si>
  <si>
    <t>II</t>
  </si>
  <si>
    <t>SEGNALETICA</t>
  </si>
  <si>
    <t>PROT. CIVILE</t>
  </si>
  <si>
    <t>AMMINISTR</t>
  </si>
  <si>
    <t>AUSILIARIO</t>
  </si>
  <si>
    <t>P.M.</t>
  </si>
  <si>
    <t>DE SANTI</t>
  </si>
  <si>
    <t>CIMITERO</t>
  </si>
  <si>
    <t>III</t>
  </si>
  <si>
    <t>MANUTENZIONE</t>
  </si>
  <si>
    <t>DEMANIO</t>
  </si>
  <si>
    <t>PAESAGGIO</t>
  </si>
  <si>
    <t>E PRIV</t>
  </si>
  <si>
    <t>ANTI</t>
  </si>
  <si>
    <t>LP</t>
  </si>
  <si>
    <t>DESIDERIO</t>
  </si>
  <si>
    <t>GIORNI  DI ASSENZA</t>
  </si>
  <si>
    <t>GIORNI  DI PRESENZA</t>
  </si>
  <si>
    <t>IV DIPARTIMENTO</t>
  </si>
  <si>
    <t>INDICE PRESENZE / ASSENZE / 2015</t>
  </si>
  <si>
    <t>Dipartimento</t>
  </si>
  <si>
    <t>Ricovero</t>
  </si>
  <si>
    <t>Infortunio</t>
  </si>
  <si>
    <t>Convalescenza</t>
  </si>
  <si>
    <t>Malattia Figli</t>
  </si>
  <si>
    <t>Congedo Parentale</t>
  </si>
  <si>
    <t>Permessi Retrib.</t>
  </si>
  <si>
    <t>Permessi Lutto</t>
  </si>
  <si>
    <t>Mancate timbrature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</si>
  <si>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</si>
  <si>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</si>
  <si>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</si>
  <si>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</si>
  <si>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</si>
  <si>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 xml:space="preserve">L.104 </t>
  </si>
  <si>
    <t>Differenza</t>
  </si>
  <si>
    <t>MESE DI  SETTEMBRE</t>
  </si>
  <si>
    <t>MESE DI  OTTOBRE</t>
  </si>
  <si>
    <t>MESE DI  NOVEMBRE</t>
  </si>
  <si>
    <t>MESE DI  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</si>
</sst>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6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0"/>
      <name val="Arial"/>
      <family val="2"/>
    </font>
    <font>
      <sz val="11"/>
      <color indexed="10"/>
      <name val="Arial MT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M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64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1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42" applyNumberFormat="1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" fontId="2" fillId="0" borderId="13" xfId="0" applyNumberFormat="1" applyFont="1" applyBorder="1" applyAlignment="1">
      <alignment horizontal="center" vertical="center" textRotation="90"/>
    </xf>
    <xf numFmtId="3" fontId="11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textRotation="90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1" fontId="6" fillId="0" borderId="10" xfId="0" applyNumberFormat="1" applyFont="1" applyBorder="1" applyAlignment="1" applyProtection="1">
      <alignment horizontal="center" vertical="center" textRotation="90" wrapText="1"/>
      <protection/>
    </xf>
    <xf numFmtId="3" fontId="6" fillId="0" borderId="14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 horizontal="center"/>
    </xf>
    <xf numFmtId="3" fontId="19" fillId="0" borderId="13" xfId="0" applyNumberFormat="1" applyFont="1" applyBorder="1" applyAlignment="1" applyProtection="1">
      <alignment horizontal="center" vertical="center" textRotation="90"/>
      <protection/>
    </xf>
    <xf numFmtId="3" fontId="8" fillId="0" borderId="13" xfId="0" applyNumberFormat="1" applyFont="1" applyBorder="1" applyAlignment="1" applyProtection="1">
      <alignment horizontal="center" vertical="center" textRotation="90"/>
      <protection/>
    </xf>
    <xf numFmtId="3" fontId="20" fillId="0" borderId="13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 wrapText="1"/>
      <protection/>
    </xf>
    <xf numFmtId="3" fontId="8" fillId="0" borderId="0" xfId="0" applyNumberFormat="1" applyFont="1" applyBorder="1" applyAlignment="1" applyProtection="1">
      <alignment horizontal="center" vertical="center" textRotation="90" wrapText="1"/>
      <protection/>
    </xf>
    <xf numFmtId="3" fontId="19" fillId="0" borderId="13" xfId="0" applyNumberFormat="1" applyFont="1" applyBorder="1" applyAlignment="1" applyProtection="1">
      <alignment horizontal="center" vertical="center" textRotation="90" wrapText="1"/>
      <protection/>
    </xf>
    <xf numFmtId="3" fontId="8" fillId="0" borderId="13" xfId="0" applyNumberFormat="1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 vertical="center" textRotation="90"/>
      <protection/>
    </xf>
    <xf numFmtId="1" fontId="6" fillId="0" borderId="0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3" fontId="6" fillId="0" borderId="10" xfId="0" applyNumberFormat="1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21" fillId="33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textRotation="90" wrapText="1"/>
      <protection/>
    </xf>
    <xf numFmtId="0" fontId="22" fillId="0" borderId="10" xfId="0" applyFont="1" applyBorder="1" applyAlignment="1">
      <alignment horizontal="center" textRotation="90" wrapText="1"/>
    </xf>
    <xf numFmtId="0" fontId="24" fillId="0" borderId="0" xfId="0" applyFont="1" applyAlignment="1">
      <alignment horizontal="center" textRotation="90" wrapText="1"/>
    </xf>
    <xf numFmtId="0" fontId="22" fillId="0" borderId="0" xfId="0" applyFont="1" applyBorder="1" applyAlignment="1" applyProtection="1">
      <alignment horizontal="center" textRotation="90" wrapText="1"/>
      <protection/>
    </xf>
    <xf numFmtId="0" fontId="22" fillId="0" borderId="0" xfId="0" applyFont="1" applyBorder="1" applyAlignment="1">
      <alignment horizontal="center" textRotation="90" wrapText="1"/>
    </xf>
    <xf numFmtId="3" fontId="25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9" fontId="26" fillId="0" borderId="13" xfId="49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49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3" fontId="62" fillId="0" borderId="13" xfId="0" applyNumberFormat="1" applyFont="1" applyBorder="1" applyAlignment="1" applyProtection="1">
      <alignment horizontal="center" vertical="center" textRotation="90"/>
      <protection/>
    </xf>
    <xf numFmtId="3" fontId="2" fillId="0" borderId="0" xfId="0" applyNumberFormat="1" applyFont="1" applyBorder="1" applyAlignment="1">
      <alignment horizontal="center" vertical="center" textRotation="90"/>
    </xf>
    <xf numFmtId="10" fontId="2" fillId="0" borderId="13" xfId="49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1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90" readingOrder="2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3" fontId="20" fillId="0" borderId="0" xfId="0" applyNumberFormat="1" applyFont="1" applyBorder="1" applyAlignment="1">
      <alignment horizontal="center" vertical="center" textRotation="90"/>
    </xf>
    <xf numFmtId="10" fontId="2" fillId="0" borderId="0" xfId="49" applyNumberFormat="1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9" fillId="0" borderId="1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9" fillId="0" borderId="11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1"/>
    </xf>
    <xf numFmtId="0" fontId="2" fillId="0" borderId="17" xfId="0" applyFont="1" applyBorder="1" applyAlignment="1">
      <alignment horizontal="center" vertical="center" textRotation="91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hidden="1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4" t="s">
        <v>298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9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60" t="s">
        <v>315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49" t="s">
        <v>231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172</v>
      </c>
      <c r="B9" s="6" t="s">
        <v>173</v>
      </c>
      <c r="C9" s="61" t="s">
        <v>0</v>
      </c>
      <c r="D9" s="61" t="s">
        <v>1</v>
      </c>
      <c r="E9" s="41" t="s">
        <v>211</v>
      </c>
      <c r="F9" s="41" t="s">
        <v>212</v>
      </c>
      <c r="G9" s="41"/>
      <c r="H9" s="41" t="s">
        <v>299</v>
      </c>
      <c r="I9" s="41" t="s">
        <v>213</v>
      </c>
      <c r="J9" s="41" t="s">
        <v>214</v>
      </c>
      <c r="K9" s="41" t="s">
        <v>215</v>
      </c>
      <c r="L9" s="42" t="s">
        <v>216</v>
      </c>
      <c r="M9" s="43" t="s">
        <v>217</v>
      </c>
      <c r="N9" s="62" t="s">
        <v>174</v>
      </c>
      <c r="O9" s="45" t="s">
        <v>218</v>
      </c>
      <c r="P9" s="45" t="s">
        <v>300</v>
      </c>
      <c r="Q9" s="45" t="s">
        <v>301</v>
      </c>
      <c r="R9" s="45" t="s">
        <v>302</v>
      </c>
      <c r="S9" s="45" t="s">
        <v>303</v>
      </c>
      <c r="T9" s="45" t="s">
        <v>304</v>
      </c>
      <c r="U9" s="103" t="s">
        <v>305</v>
      </c>
      <c r="V9" s="103" t="s">
        <v>306</v>
      </c>
      <c r="W9" s="103" t="s">
        <v>307</v>
      </c>
      <c r="X9" s="126" t="s">
        <v>313</v>
      </c>
      <c r="Y9" s="126" t="s">
        <v>219</v>
      </c>
      <c r="Z9" s="126" t="s">
        <v>220</v>
      </c>
      <c r="AA9" s="126" t="s">
        <v>221</v>
      </c>
      <c r="AB9" s="126" t="s">
        <v>314</v>
      </c>
      <c r="AC9" s="78" t="s">
        <v>208</v>
      </c>
      <c r="AD9" s="78" t="s">
        <v>295</v>
      </c>
      <c r="AE9" s="79" t="s">
        <v>296</v>
      </c>
      <c r="AF9" s="79" t="s">
        <v>209</v>
      </c>
      <c r="AG9" s="79" t="s">
        <v>210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130</v>
      </c>
      <c r="G11" s="6" t="s">
        <v>254</v>
      </c>
      <c r="H11" s="6" t="s">
        <v>255</v>
      </c>
      <c r="I11" s="6">
        <v>30</v>
      </c>
      <c r="J11" s="6">
        <v>8</v>
      </c>
      <c r="K11" s="6">
        <v>0</v>
      </c>
      <c r="L11" s="6">
        <f>(I11-J11-K11)</f>
        <v>22</v>
      </c>
      <c r="M11" s="19">
        <v>20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22</v>
      </c>
      <c r="AD11" s="84">
        <f aca="true" t="shared" si="1" ref="AD11:AD26">N11+O11+W11+X11+Y11</f>
        <v>1</v>
      </c>
      <c r="AE11" s="84">
        <f aca="true" t="shared" si="2" ref="AE11:AE26">AC11-AD11</f>
        <v>21</v>
      </c>
      <c r="AF11" s="85">
        <f aca="true" t="shared" si="3" ref="AF11:AF26">(AC11-AD11)/ABS(AC11)</f>
        <v>0.9545454545454546</v>
      </c>
      <c r="AG11" s="86">
        <f aca="true" t="shared" si="4" ref="AG11:AG26">AD11/AC11%</f>
        <v>4.545454545454546</v>
      </c>
    </row>
    <row r="12" spans="1:33" ht="15.75" hidden="1" thickBot="1">
      <c r="A12" s="125">
        <v>2</v>
      </c>
      <c r="B12" s="6">
        <v>2</v>
      </c>
      <c r="C12" s="64" t="s">
        <v>197</v>
      </c>
      <c r="D12" s="130" t="s">
        <v>198</v>
      </c>
      <c r="E12" s="5">
        <v>1021</v>
      </c>
      <c r="F12" s="6" t="s">
        <v>183</v>
      </c>
      <c r="G12" s="6" t="s">
        <v>259</v>
      </c>
      <c r="H12" s="6" t="s">
        <v>255</v>
      </c>
      <c r="I12" s="6">
        <v>30</v>
      </c>
      <c r="J12" s="6">
        <v>8</v>
      </c>
      <c r="K12" s="6">
        <v>5</v>
      </c>
      <c r="L12" s="6">
        <f aca="true" t="shared" si="5" ref="L12:L26">(I12-J12-K12)</f>
        <v>17</v>
      </c>
      <c r="M12" s="19">
        <v>17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17</v>
      </c>
      <c r="AD12" s="84">
        <f t="shared" si="1"/>
        <v>0</v>
      </c>
      <c r="AE12" s="84">
        <f t="shared" si="2"/>
        <v>17</v>
      </c>
      <c r="AF12" s="85">
        <f t="shared" si="3"/>
        <v>1</v>
      </c>
      <c r="AG12" s="86">
        <f t="shared" si="4"/>
        <v>0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256</v>
      </c>
      <c r="H13" s="6" t="s">
        <v>255</v>
      </c>
      <c r="I13" s="6">
        <v>30</v>
      </c>
      <c r="J13" s="6">
        <v>8</v>
      </c>
      <c r="K13" s="6">
        <v>0</v>
      </c>
      <c r="L13" s="6">
        <f t="shared" si="5"/>
        <v>22</v>
      </c>
      <c r="M13" s="19">
        <v>18</v>
      </c>
      <c r="N13" s="6">
        <v>4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22</v>
      </c>
      <c r="AD13" s="84">
        <f t="shared" si="1"/>
        <v>4</v>
      </c>
      <c r="AE13" s="84">
        <f t="shared" si="2"/>
        <v>18</v>
      </c>
      <c r="AF13" s="85">
        <f t="shared" si="3"/>
        <v>0.8181818181818182</v>
      </c>
      <c r="AG13" s="86">
        <f t="shared" si="4"/>
        <v>18.181818181818183</v>
      </c>
    </row>
    <row r="14" spans="1:33" ht="15.75" hidden="1" thickBot="1">
      <c r="A14" s="125">
        <v>4</v>
      </c>
      <c r="B14" s="6">
        <v>4</v>
      </c>
      <c r="C14" s="64" t="s">
        <v>177</v>
      </c>
      <c r="D14" s="64" t="s">
        <v>5</v>
      </c>
      <c r="E14" s="5">
        <v>225</v>
      </c>
      <c r="F14" s="6" t="s">
        <v>25</v>
      </c>
      <c r="G14" s="6" t="s">
        <v>266</v>
      </c>
      <c r="H14" s="6" t="s">
        <v>255</v>
      </c>
      <c r="I14" s="6">
        <v>30</v>
      </c>
      <c r="J14" s="6">
        <v>8</v>
      </c>
      <c r="K14" s="6">
        <v>0</v>
      </c>
      <c r="L14" s="6">
        <f t="shared" si="5"/>
        <v>22</v>
      </c>
      <c r="M14" s="19">
        <v>21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22</v>
      </c>
      <c r="AD14" s="84">
        <f t="shared" si="1"/>
        <v>1</v>
      </c>
      <c r="AE14" s="84">
        <f t="shared" si="2"/>
        <v>21</v>
      </c>
      <c r="AF14" s="85">
        <f t="shared" si="3"/>
        <v>0.9545454545454546</v>
      </c>
      <c r="AG14" s="86">
        <f t="shared" si="4"/>
        <v>4.545454545454546</v>
      </c>
    </row>
    <row r="15" spans="1:33" ht="15.75" hidden="1" thickBot="1">
      <c r="A15" s="125">
        <v>5</v>
      </c>
      <c r="B15" s="6">
        <v>5</v>
      </c>
      <c r="C15" s="64" t="s">
        <v>199</v>
      </c>
      <c r="D15" s="131" t="s">
        <v>175</v>
      </c>
      <c r="E15" s="5">
        <v>1020</v>
      </c>
      <c r="F15" s="6" t="s">
        <v>183</v>
      </c>
      <c r="G15" s="6" t="s">
        <v>259</v>
      </c>
      <c r="H15" s="6" t="s">
        <v>255</v>
      </c>
      <c r="I15" s="6">
        <v>30</v>
      </c>
      <c r="J15" s="6">
        <v>8</v>
      </c>
      <c r="K15" s="6">
        <v>9</v>
      </c>
      <c r="L15" s="6">
        <f t="shared" si="5"/>
        <v>13</v>
      </c>
      <c r="M15" s="19">
        <v>12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13</v>
      </c>
      <c r="AD15" s="84">
        <f t="shared" si="1"/>
        <v>0</v>
      </c>
      <c r="AE15" s="84">
        <f t="shared" si="2"/>
        <v>13</v>
      </c>
      <c r="AF15" s="85">
        <f t="shared" si="3"/>
        <v>1</v>
      </c>
      <c r="AG15" s="86">
        <f t="shared" si="4"/>
        <v>0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222</v>
      </c>
      <c r="G16" s="6" t="s">
        <v>257</v>
      </c>
      <c r="H16" s="6" t="s">
        <v>255</v>
      </c>
      <c r="I16" s="6">
        <v>30</v>
      </c>
      <c r="J16" s="6">
        <v>8</v>
      </c>
      <c r="K16" s="6">
        <v>0</v>
      </c>
      <c r="L16" s="6">
        <f t="shared" si="5"/>
        <v>22</v>
      </c>
      <c r="M16" s="19">
        <v>22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22</v>
      </c>
      <c r="AD16" s="84">
        <f t="shared" si="1"/>
        <v>0</v>
      </c>
      <c r="AE16" s="84">
        <f t="shared" si="2"/>
        <v>22</v>
      </c>
      <c r="AF16" s="85">
        <f t="shared" si="3"/>
        <v>1</v>
      </c>
      <c r="AG16" s="86">
        <f t="shared" si="4"/>
        <v>0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265</v>
      </c>
      <c r="H17" s="25" t="s">
        <v>255</v>
      </c>
      <c r="I17" s="6">
        <v>30</v>
      </c>
      <c r="J17" s="6">
        <v>8</v>
      </c>
      <c r="K17" s="6">
        <v>0</v>
      </c>
      <c r="L17" s="6">
        <f t="shared" si="5"/>
        <v>22</v>
      </c>
      <c r="M17" s="19">
        <v>16</v>
      </c>
      <c r="N17" s="6">
        <v>3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22</v>
      </c>
      <c r="AD17" s="84">
        <f t="shared" si="1"/>
        <v>6</v>
      </c>
      <c r="AE17" s="84">
        <f t="shared" si="2"/>
        <v>16</v>
      </c>
      <c r="AF17" s="85">
        <f t="shared" si="3"/>
        <v>0.7272727272727273</v>
      </c>
      <c r="AG17" s="86">
        <f t="shared" si="4"/>
        <v>27.272727272727273</v>
      </c>
    </row>
    <row r="18" spans="1:33" ht="15.75" hidden="1" thickBot="1">
      <c r="A18" s="125">
        <v>8</v>
      </c>
      <c r="B18" s="6">
        <v>8</v>
      </c>
      <c r="C18" s="64" t="s">
        <v>87</v>
      </c>
      <c r="D18" s="64" t="s">
        <v>68</v>
      </c>
      <c r="E18" s="5">
        <v>98</v>
      </c>
      <c r="F18" s="6" t="s">
        <v>228</v>
      </c>
      <c r="G18" s="6" t="s">
        <v>260</v>
      </c>
      <c r="H18" s="6" t="s">
        <v>255</v>
      </c>
      <c r="I18" s="6">
        <v>30</v>
      </c>
      <c r="J18" s="6">
        <v>8</v>
      </c>
      <c r="K18" s="6">
        <v>0</v>
      </c>
      <c r="L18" s="6">
        <f t="shared" si="5"/>
        <v>22</v>
      </c>
      <c r="M18" s="19">
        <v>15</v>
      </c>
      <c r="N18" s="6">
        <v>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22</v>
      </c>
      <c r="AD18" s="84">
        <f t="shared" si="1"/>
        <v>7</v>
      </c>
      <c r="AE18" s="84">
        <f t="shared" si="2"/>
        <v>15</v>
      </c>
      <c r="AF18" s="85">
        <f t="shared" si="3"/>
        <v>0.6818181818181818</v>
      </c>
      <c r="AG18" s="86">
        <f t="shared" si="4"/>
        <v>31.818181818181817</v>
      </c>
    </row>
    <row r="19" spans="1:33" ht="15.75" hidden="1" thickBot="1">
      <c r="A19" s="125">
        <v>9</v>
      </c>
      <c r="B19" s="6">
        <v>9</v>
      </c>
      <c r="C19" s="64" t="s">
        <v>90</v>
      </c>
      <c r="D19" s="64" t="s">
        <v>15</v>
      </c>
      <c r="E19" s="5">
        <v>160</v>
      </c>
      <c r="F19" s="6" t="s">
        <v>150</v>
      </c>
      <c r="G19" s="6" t="s">
        <v>259</v>
      </c>
      <c r="H19" s="6" t="s">
        <v>255</v>
      </c>
      <c r="I19" s="6">
        <v>30</v>
      </c>
      <c r="J19" s="6">
        <v>8</v>
      </c>
      <c r="K19" s="6">
        <v>0</v>
      </c>
      <c r="L19" s="6">
        <f t="shared" si="5"/>
        <v>22</v>
      </c>
      <c r="M19" s="19">
        <v>16</v>
      </c>
      <c r="N19" s="6">
        <v>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22</v>
      </c>
      <c r="AD19" s="84">
        <f t="shared" si="1"/>
        <v>6</v>
      </c>
      <c r="AE19" s="84">
        <f t="shared" si="2"/>
        <v>16</v>
      </c>
      <c r="AF19" s="85">
        <f t="shared" si="3"/>
        <v>0.7272727272727273</v>
      </c>
      <c r="AG19" s="86">
        <f t="shared" si="4"/>
        <v>27.272727272727273</v>
      </c>
    </row>
    <row r="20" spans="1:33" ht="15.75" hidden="1" thickBot="1">
      <c r="A20" s="125">
        <v>10</v>
      </c>
      <c r="B20" s="6">
        <v>10</v>
      </c>
      <c r="C20" s="64" t="s">
        <v>207</v>
      </c>
      <c r="D20" s="64" t="s">
        <v>89</v>
      </c>
      <c r="E20" s="5">
        <v>9987</v>
      </c>
      <c r="F20" s="6" t="s">
        <v>176</v>
      </c>
      <c r="G20" s="6" t="s">
        <v>263</v>
      </c>
      <c r="H20" s="6" t="s">
        <v>255</v>
      </c>
      <c r="I20" s="6">
        <v>30</v>
      </c>
      <c r="J20" s="6">
        <v>8</v>
      </c>
      <c r="K20" s="6">
        <v>0</v>
      </c>
      <c r="L20" s="6">
        <f t="shared" si="5"/>
        <v>22</v>
      </c>
      <c r="M20" s="19">
        <v>20</v>
      </c>
      <c r="N20" s="6">
        <v>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22</v>
      </c>
      <c r="AD20" s="84">
        <f t="shared" si="1"/>
        <v>2</v>
      </c>
      <c r="AE20" s="84">
        <f t="shared" si="2"/>
        <v>20</v>
      </c>
      <c r="AF20" s="85">
        <f t="shared" si="3"/>
        <v>0.9090909090909091</v>
      </c>
      <c r="AG20" s="86">
        <f t="shared" si="4"/>
        <v>9.090909090909092</v>
      </c>
    </row>
    <row r="21" spans="1:33" ht="15.75" hidden="1" thickBot="1">
      <c r="A21" s="125">
        <v>11</v>
      </c>
      <c r="B21" s="6">
        <v>11</v>
      </c>
      <c r="C21" s="64" t="s">
        <v>178</v>
      </c>
      <c r="D21" s="64" t="s">
        <v>109</v>
      </c>
      <c r="E21" s="5">
        <v>75</v>
      </c>
      <c r="F21" s="6" t="s">
        <v>110</v>
      </c>
      <c r="G21" s="6" t="s">
        <v>261</v>
      </c>
      <c r="H21" s="6" t="s">
        <v>255</v>
      </c>
      <c r="I21" s="6">
        <v>30</v>
      </c>
      <c r="J21" s="6">
        <v>8</v>
      </c>
      <c r="K21" s="6">
        <v>0</v>
      </c>
      <c r="L21" s="6">
        <f t="shared" si="5"/>
        <v>22</v>
      </c>
      <c r="M21" s="19">
        <v>22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22</v>
      </c>
      <c r="AD21" s="84">
        <f t="shared" si="1"/>
        <v>0</v>
      </c>
      <c r="AE21" s="84">
        <f t="shared" si="2"/>
        <v>22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233</v>
      </c>
      <c r="D22" s="64" t="s">
        <v>234</v>
      </c>
      <c r="E22" s="5">
        <v>9816</v>
      </c>
      <c r="F22" s="6" t="s">
        <v>25</v>
      </c>
      <c r="G22" s="6" t="s">
        <v>257</v>
      </c>
      <c r="H22" s="6" t="s">
        <v>255</v>
      </c>
      <c r="I22" s="6">
        <v>30</v>
      </c>
      <c r="J22" s="6">
        <v>8</v>
      </c>
      <c r="K22" s="6">
        <v>0</v>
      </c>
      <c r="L22" s="6">
        <f t="shared" si="5"/>
        <v>22</v>
      </c>
      <c r="M22" s="19">
        <v>17</v>
      </c>
      <c r="N22" s="6">
        <v>2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2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22</v>
      </c>
      <c r="AD22" s="84">
        <f t="shared" si="1"/>
        <v>3</v>
      </c>
      <c r="AE22" s="84">
        <f t="shared" si="2"/>
        <v>19</v>
      </c>
      <c r="AF22" s="85">
        <f t="shared" si="3"/>
        <v>0.8636363636363636</v>
      </c>
      <c r="AG22" s="86">
        <f t="shared" si="4"/>
        <v>13.636363636363637</v>
      </c>
    </row>
    <row r="23" spans="1:33" ht="15.75" hidden="1" thickBot="1">
      <c r="A23" s="125">
        <v>13</v>
      </c>
      <c r="B23" s="6">
        <v>13</v>
      </c>
      <c r="C23" s="64" t="s">
        <v>144</v>
      </c>
      <c r="D23" s="64" t="s">
        <v>145</v>
      </c>
      <c r="E23" s="5">
        <v>174</v>
      </c>
      <c r="F23" s="6" t="s">
        <v>48</v>
      </c>
      <c r="G23" s="6" t="s">
        <v>278</v>
      </c>
      <c r="H23" s="6" t="s">
        <v>255</v>
      </c>
      <c r="I23" s="6">
        <v>30</v>
      </c>
      <c r="J23" s="6">
        <v>8</v>
      </c>
      <c r="K23" s="6">
        <v>0</v>
      </c>
      <c r="L23" s="6">
        <f t="shared" si="5"/>
        <v>22</v>
      </c>
      <c r="M23" s="19">
        <v>18</v>
      </c>
      <c r="N23" s="6">
        <v>3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22</v>
      </c>
      <c r="AD23" s="84">
        <f t="shared" si="1"/>
        <v>4</v>
      </c>
      <c r="AE23" s="84">
        <f t="shared" si="2"/>
        <v>18</v>
      </c>
      <c r="AF23" s="85">
        <f t="shared" si="3"/>
        <v>0.8181818181818182</v>
      </c>
      <c r="AG23" s="86">
        <f t="shared" si="4"/>
        <v>18.181818181818183</v>
      </c>
    </row>
    <row r="24" spans="1:33" ht="15.75" hidden="1" thickBot="1">
      <c r="A24" s="125">
        <v>14</v>
      </c>
      <c r="B24" s="6">
        <v>14</v>
      </c>
      <c r="C24" s="64" t="s">
        <v>154</v>
      </c>
      <c r="D24" s="64" t="s">
        <v>73</v>
      </c>
      <c r="E24" s="5">
        <v>103</v>
      </c>
      <c r="F24" s="6" t="s">
        <v>130</v>
      </c>
      <c r="G24" s="6" t="s">
        <v>254</v>
      </c>
      <c r="H24" s="6" t="s">
        <v>255</v>
      </c>
      <c r="I24" s="6">
        <v>30</v>
      </c>
      <c r="J24" s="6">
        <v>8</v>
      </c>
      <c r="K24" s="6">
        <v>0</v>
      </c>
      <c r="L24" s="6">
        <f t="shared" si="5"/>
        <v>22</v>
      </c>
      <c r="M24" s="19">
        <v>21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22</v>
      </c>
      <c r="AD24" s="84">
        <f t="shared" si="1"/>
        <v>1</v>
      </c>
      <c r="AE24" s="84">
        <f t="shared" si="2"/>
        <v>21</v>
      </c>
      <c r="AF24" s="85">
        <f t="shared" si="3"/>
        <v>0.9545454545454546</v>
      </c>
      <c r="AG24" s="86">
        <f t="shared" si="4"/>
        <v>4.545454545454546</v>
      </c>
    </row>
    <row r="25" spans="1:33" ht="15.75" hidden="1" thickBot="1">
      <c r="A25" s="125">
        <v>15</v>
      </c>
      <c r="B25" s="6">
        <v>15</v>
      </c>
      <c r="C25" s="64" t="s">
        <v>166</v>
      </c>
      <c r="D25" s="64" t="s">
        <v>167</v>
      </c>
      <c r="E25" s="5">
        <v>214</v>
      </c>
      <c r="F25" s="6" t="s">
        <v>83</v>
      </c>
      <c r="G25" s="6" t="s">
        <v>258</v>
      </c>
      <c r="H25" s="6" t="s">
        <v>255</v>
      </c>
      <c r="I25" s="6">
        <v>30</v>
      </c>
      <c r="J25" s="6">
        <v>8</v>
      </c>
      <c r="K25" s="6">
        <v>0</v>
      </c>
      <c r="L25" s="6">
        <f t="shared" si="5"/>
        <v>22</v>
      </c>
      <c r="M25" s="19">
        <v>16</v>
      </c>
      <c r="N25" s="6">
        <v>6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22</v>
      </c>
      <c r="AD25" s="84">
        <f t="shared" si="1"/>
        <v>6</v>
      </c>
      <c r="AE25" s="84">
        <f t="shared" si="2"/>
        <v>16</v>
      </c>
      <c r="AF25" s="85">
        <f t="shared" si="3"/>
        <v>0.7272727272727273</v>
      </c>
      <c r="AG25" s="86">
        <f t="shared" si="4"/>
        <v>27.272727272727273</v>
      </c>
    </row>
    <row r="26" spans="1:33" ht="15.75" hidden="1" thickBot="1">
      <c r="A26" s="125">
        <v>16</v>
      </c>
      <c r="B26" s="6">
        <v>16</v>
      </c>
      <c r="C26" s="64" t="s">
        <v>169</v>
      </c>
      <c r="D26" s="64" t="s">
        <v>170</v>
      </c>
      <c r="E26" s="5">
        <v>162</v>
      </c>
      <c r="F26" s="6" t="s">
        <v>150</v>
      </c>
      <c r="G26" s="6" t="s">
        <v>257</v>
      </c>
      <c r="H26" s="6" t="s">
        <v>255</v>
      </c>
      <c r="I26" s="6">
        <v>30</v>
      </c>
      <c r="J26" s="6">
        <v>8</v>
      </c>
      <c r="K26" s="6">
        <v>0</v>
      </c>
      <c r="L26" s="6">
        <f t="shared" si="5"/>
        <v>22</v>
      </c>
      <c r="M26" s="19">
        <v>18</v>
      </c>
      <c r="N26" s="6">
        <v>4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22</v>
      </c>
      <c r="AD26" s="84">
        <f t="shared" si="1"/>
        <v>4</v>
      </c>
      <c r="AE26" s="84">
        <f t="shared" si="2"/>
        <v>18</v>
      </c>
      <c r="AF26" s="85">
        <f t="shared" si="3"/>
        <v>0.8181818181818182</v>
      </c>
      <c r="AG26" s="86">
        <f t="shared" si="4"/>
        <v>18.181818181818183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52" t="s">
        <v>232</v>
      </c>
      <c r="D28" s="153"/>
      <c r="E28" s="134"/>
      <c r="L28" s="104">
        <f aca="true" t="shared" si="7" ref="L28:AB28">SUM(L11:L26)</f>
        <v>338</v>
      </c>
      <c r="M28" s="48">
        <f t="shared" si="7"/>
        <v>289</v>
      </c>
      <c r="N28" s="48">
        <f t="shared" si="7"/>
        <v>40</v>
      </c>
      <c r="O28" s="48">
        <f t="shared" si="7"/>
        <v>5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1</v>
      </c>
      <c r="U28" s="48">
        <f t="shared" si="7"/>
        <v>3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338</v>
      </c>
      <c r="AD28" s="38">
        <f>N28+O28+P28+Q28+R28+S28+T28+U28+V28+W28+X28+Y28</f>
        <v>49</v>
      </c>
      <c r="AE28" s="38">
        <f>AC28-AD28</f>
        <v>289</v>
      </c>
      <c r="AF28" s="106">
        <f>(AC28-AD28)/ABS(AC28)</f>
        <v>0.8550295857988166</v>
      </c>
      <c r="AG28" s="107">
        <f>AD28/AC28%</f>
        <v>14.497041420118343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49" t="s">
        <v>193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172</v>
      </c>
      <c r="B33" s="6" t="s">
        <v>173</v>
      </c>
      <c r="C33" s="61" t="s">
        <v>0</v>
      </c>
      <c r="D33" s="61" t="s">
        <v>1</v>
      </c>
      <c r="E33" s="41" t="s">
        <v>211</v>
      </c>
      <c r="F33" s="41" t="s">
        <v>212</v>
      </c>
      <c r="G33" s="41"/>
      <c r="H33" s="41" t="s">
        <v>299</v>
      </c>
      <c r="I33" s="41" t="s">
        <v>213</v>
      </c>
      <c r="J33" s="41" t="s">
        <v>214</v>
      </c>
      <c r="K33" s="41" t="s">
        <v>215</v>
      </c>
      <c r="L33" s="42" t="s">
        <v>216</v>
      </c>
      <c r="M33" s="43" t="s">
        <v>217</v>
      </c>
      <c r="N33" s="62" t="s">
        <v>174</v>
      </c>
      <c r="O33" s="45" t="s">
        <v>218</v>
      </c>
      <c r="P33" s="45" t="s">
        <v>300</v>
      </c>
      <c r="Q33" s="45" t="s">
        <v>301</v>
      </c>
      <c r="R33" s="45" t="s">
        <v>302</v>
      </c>
      <c r="S33" s="45" t="s">
        <v>303</v>
      </c>
      <c r="T33" s="45" t="s">
        <v>304</v>
      </c>
      <c r="U33" s="103" t="s">
        <v>305</v>
      </c>
      <c r="V33" s="103" t="s">
        <v>306</v>
      </c>
      <c r="W33" s="103" t="s">
        <v>307</v>
      </c>
      <c r="X33" s="126" t="s">
        <v>313</v>
      </c>
      <c r="Y33" s="126" t="s">
        <v>219</v>
      </c>
      <c r="Z33" s="126" t="s">
        <v>220</v>
      </c>
      <c r="AA33" s="126" t="s">
        <v>221</v>
      </c>
      <c r="AB33" s="126" t="s">
        <v>314</v>
      </c>
      <c r="AC33" s="78" t="s">
        <v>208</v>
      </c>
      <c r="AD33" s="78" t="s">
        <v>295</v>
      </c>
      <c r="AE33" s="79" t="s">
        <v>296</v>
      </c>
      <c r="AF33" s="79" t="s">
        <v>209</v>
      </c>
      <c r="AG33" s="79" t="s">
        <v>210</v>
      </c>
    </row>
    <row r="34" spans="2:27" ht="15.75" customHeight="1" thickBo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200</v>
      </c>
      <c r="D35" s="131" t="s">
        <v>15</v>
      </c>
      <c r="E35" s="24">
        <v>1014</v>
      </c>
      <c r="F35" s="25" t="s">
        <v>183</v>
      </c>
      <c r="G35" s="25"/>
      <c r="H35" s="25" t="s">
        <v>268</v>
      </c>
      <c r="I35" s="6">
        <v>30</v>
      </c>
      <c r="J35" s="6">
        <v>8</v>
      </c>
      <c r="K35" s="6">
        <v>4</v>
      </c>
      <c r="L35" s="6">
        <f aca="true" t="shared" si="8" ref="L35:L62">(I35-J35-K35)</f>
        <v>18</v>
      </c>
      <c r="M35" s="19">
        <v>18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2">L35-M35-N35-O35-P35-Q35-R35-S35-T35-U35-V35-W35-X35-Y35-Z35</f>
        <v>0</v>
      </c>
      <c r="AC35" s="83">
        <f aca="true" t="shared" si="10" ref="AC35:AC62">L35</f>
        <v>18</v>
      </c>
      <c r="AD35" s="84">
        <f aca="true" t="shared" si="11" ref="AD35:AD62">N35+O35+W35+X35+Y35</f>
        <v>0</v>
      </c>
      <c r="AE35" s="84">
        <f aca="true" t="shared" si="12" ref="AE35:AE62">AC35-AD35</f>
        <v>18</v>
      </c>
      <c r="AF35" s="85">
        <f aca="true" t="shared" si="13" ref="AF35:AF62">(AC35-AD35)/ABS(AC35)</f>
        <v>1</v>
      </c>
      <c r="AG35" s="86">
        <f aca="true" t="shared" si="14" ref="AG35:AG62">AD35/AC35%</f>
        <v>0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130</v>
      </c>
      <c r="G36" s="6" t="s">
        <v>270</v>
      </c>
      <c r="H36" s="6" t="s">
        <v>268</v>
      </c>
      <c r="I36" s="6">
        <v>30</v>
      </c>
      <c r="J36" s="6">
        <v>8</v>
      </c>
      <c r="K36" s="6">
        <v>0</v>
      </c>
      <c r="L36" s="6">
        <f t="shared" si="8"/>
        <v>22</v>
      </c>
      <c r="M36" s="19">
        <v>18</v>
      </c>
      <c r="N36" s="6">
        <v>4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22</v>
      </c>
      <c r="AD36" s="84">
        <f t="shared" si="11"/>
        <v>4</v>
      </c>
      <c r="AE36" s="84">
        <f t="shared" si="12"/>
        <v>18</v>
      </c>
      <c r="AF36" s="85">
        <f t="shared" si="13"/>
        <v>0.8181818181818182</v>
      </c>
      <c r="AG36" s="86">
        <f t="shared" si="14"/>
        <v>18.181818181818183</v>
      </c>
    </row>
    <row r="37" spans="1:33" ht="15.75" hidden="1" thickBot="1">
      <c r="A37" s="125">
        <v>19</v>
      </c>
      <c r="B37" s="25">
        <v>3</v>
      </c>
      <c r="C37" s="64" t="s">
        <v>187</v>
      </c>
      <c r="D37" s="64" t="s">
        <v>13</v>
      </c>
      <c r="E37" s="5">
        <v>532</v>
      </c>
      <c r="F37" s="6" t="s">
        <v>48</v>
      </c>
      <c r="G37" s="6" t="s">
        <v>271</v>
      </c>
      <c r="H37" s="6" t="s">
        <v>268</v>
      </c>
      <c r="I37" s="6">
        <v>30</v>
      </c>
      <c r="J37" s="6">
        <v>8</v>
      </c>
      <c r="K37" s="6">
        <v>0</v>
      </c>
      <c r="L37" s="6">
        <f t="shared" si="8"/>
        <v>22</v>
      </c>
      <c r="M37" s="19">
        <v>22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29">
        <f t="shared" si="9"/>
        <v>0</v>
      </c>
      <c r="AC37" s="83">
        <f t="shared" si="10"/>
        <v>22</v>
      </c>
      <c r="AD37" s="84">
        <f t="shared" si="11"/>
        <v>0</v>
      </c>
      <c r="AE37" s="84">
        <f t="shared" si="12"/>
        <v>22</v>
      </c>
      <c r="AF37" s="85">
        <f t="shared" si="13"/>
        <v>1</v>
      </c>
      <c r="AG37" s="86">
        <f t="shared" si="14"/>
        <v>0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272</v>
      </c>
      <c r="H38" s="6" t="s">
        <v>268</v>
      </c>
      <c r="I38" s="6">
        <v>30</v>
      </c>
      <c r="J38" s="6">
        <v>8</v>
      </c>
      <c r="K38" s="6">
        <v>0</v>
      </c>
      <c r="L38" s="6">
        <f t="shared" si="8"/>
        <v>22</v>
      </c>
      <c r="M38" s="19">
        <v>10</v>
      </c>
      <c r="N38" s="6">
        <v>10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129">
        <f t="shared" si="9"/>
        <v>0</v>
      </c>
      <c r="AC38" s="83">
        <f t="shared" si="10"/>
        <v>22</v>
      </c>
      <c r="AD38" s="84">
        <f t="shared" si="11"/>
        <v>12</v>
      </c>
      <c r="AE38" s="84">
        <f t="shared" si="12"/>
        <v>10</v>
      </c>
      <c r="AF38" s="85">
        <f t="shared" si="13"/>
        <v>0.45454545454545453</v>
      </c>
      <c r="AG38" s="86">
        <f t="shared" si="14"/>
        <v>54.54545454545455</v>
      </c>
    </row>
    <row r="39" spans="1:33" ht="15.75" hidden="1" thickBot="1">
      <c r="A39" s="125">
        <v>21</v>
      </c>
      <c r="B39" s="25">
        <v>5</v>
      </c>
      <c r="C39" s="65" t="s">
        <v>201</v>
      </c>
      <c r="D39" s="131" t="s">
        <v>202</v>
      </c>
      <c r="E39" s="24">
        <v>1022</v>
      </c>
      <c r="F39" s="25" t="s">
        <v>183</v>
      </c>
      <c r="G39" s="25" t="s">
        <v>273</v>
      </c>
      <c r="H39" s="25" t="s">
        <v>268</v>
      </c>
      <c r="I39" s="6">
        <v>30</v>
      </c>
      <c r="J39" s="6">
        <v>8</v>
      </c>
      <c r="K39" s="6">
        <v>5</v>
      </c>
      <c r="L39" s="6">
        <f t="shared" si="8"/>
        <v>17</v>
      </c>
      <c r="M39" s="19">
        <v>14</v>
      </c>
      <c r="N39" s="6">
        <v>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17</v>
      </c>
      <c r="AD39" s="84">
        <f t="shared" si="11"/>
        <v>3</v>
      </c>
      <c r="AE39" s="84">
        <f t="shared" si="12"/>
        <v>14</v>
      </c>
      <c r="AF39" s="85">
        <f t="shared" si="13"/>
        <v>0.8235294117647058</v>
      </c>
      <c r="AG39" s="86">
        <f t="shared" si="14"/>
        <v>17.64705882352941</v>
      </c>
    </row>
    <row r="40" spans="1:33" ht="15.75" hidden="1" thickBot="1">
      <c r="A40" s="125">
        <v>22</v>
      </c>
      <c r="B40" s="6">
        <v>6</v>
      </c>
      <c r="C40" s="64" t="s">
        <v>186</v>
      </c>
      <c r="D40" s="64" t="s">
        <v>22</v>
      </c>
      <c r="E40" s="5">
        <v>260</v>
      </c>
      <c r="F40" s="6" t="s">
        <v>4</v>
      </c>
      <c r="G40" s="6" t="s">
        <v>271</v>
      </c>
      <c r="H40" s="6" t="s">
        <v>268</v>
      </c>
      <c r="I40" s="6">
        <v>30</v>
      </c>
      <c r="J40" s="6">
        <v>8</v>
      </c>
      <c r="K40" s="6">
        <v>0</v>
      </c>
      <c r="L40" s="6">
        <f t="shared" si="8"/>
        <v>22</v>
      </c>
      <c r="M40" s="19">
        <v>21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29">
        <f t="shared" si="9"/>
        <v>0</v>
      </c>
      <c r="AC40" s="83">
        <f t="shared" si="10"/>
        <v>22</v>
      </c>
      <c r="AD40" s="84">
        <f t="shared" si="11"/>
        <v>0</v>
      </c>
      <c r="AE40" s="84">
        <f t="shared" si="12"/>
        <v>22</v>
      </c>
      <c r="AF40" s="85">
        <f t="shared" si="13"/>
        <v>1</v>
      </c>
      <c r="AG40" s="86">
        <f t="shared" si="14"/>
        <v>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277</v>
      </c>
      <c r="H41" s="6" t="s">
        <v>268</v>
      </c>
      <c r="I41" s="6">
        <v>30</v>
      </c>
      <c r="J41" s="6">
        <v>8</v>
      </c>
      <c r="K41" s="6">
        <v>0</v>
      </c>
      <c r="L41" s="6">
        <f t="shared" si="8"/>
        <v>22</v>
      </c>
      <c r="M41" s="19">
        <v>11</v>
      </c>
      <c r="N41" s="6">
        <v>10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22</v>
      </c>
      <c r="AD41" s="84">
        <f t="shared" si="11"/>
        <v>10</v>
      </c>
      <c r="AE41" s="84">
        <f t="shared" si="12"/>
        <v>12</v>
      </c>
      <c r="AF41" s="85">
        <f t="shared" si="13"/>
        <v>0.5454545454545454</v>
      </c>
      <c r="AG41" s="86">
        <f t="shared" si="14"/>
        <v>45.45454545454545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270</v>
      </c>
      <c r="H42" s="6" t="s">
        <v>268</v>
      </c>
      <c r="I42" s="6">
        <v>30</v>
      </c>
      <c r="J42" s="6">
        <v>4</v>
      </c>
      <c r="K42" s="6">
        <v>0</v>
      </c>
      <c r="L42" s="6">
        <f t="shared" si="8"/>
        <v>26</v>
      </c>
      <c r="M42" s="19">
        <v>22</v>
      </c>
      <c r="N42" s="6">
        <v>4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4</v>
      </c>
      <c r="AB42" s="129">
        <f t="shared" si="9"/>
        <v>0</v>
      </c>
      <c r="AC42" s="83">
        <f t="shared" si="10"/>
        <v>26</v>
      </c>
      <c r="AD42" s="84">
        <f t="shared" si="11"/>
        <v>4</v>
      </c>
      <c r="AE42" s="84">
        <f t="shared" si="12"/>
        <v>22</v>
      </c>
      <c r="AF42" s="85">
        <f t="shared" si="13"/>
        <v>0.8461538461538461</v>
      </c>
      <c r="AG42" s="86">
        <f t="shared" si="14"/>
        <v>15.384615384615383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270</v>
      </c>
      <c r="H43" s="6" t="s">
        <v>268</v>
      </c>
      <c r="I43" s="6">
        <v>30</v>
      </c>
      <c r="J43" s="6">
        <v>8</v>
      </c>
      <c r="K43" s="6">
        <v>0</v>
      </c>
      <c r="L43" s="6">
        <f t="shared" si="8"/>
        <v>22</v>
      </c>
      <c r="M43" s="19">
        <v>19</v>
      </c>
      <c r="N43" s="6">
        <v>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22</v>
      </c>
      <c r="AD43" s="84">
        <f t="shared" si="11"/>
        <v>3</v>
      </c>
      <c r="AE43" s="84">
        <f t="shared" si="12"/>
        <v>19</v>
      </c>
      <c r="AF43" s="85">
        <f t="shared" si="13"/>
        <v>0.8636363636363636</v>
      </c>
      <c r="AG43" s="86">
        <f t="shared" si="14"/>
        <v>13.636363636363637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268</v>
      </c>
      <c r="I44" s="6">
        <v>30</v>
      </c>
      <c r="J44" s="6">
        <v>8</v>
      </c>
      <c r="K44" s="6">
        <v>13</v>
      </c>
      <c r="L44" s="6">
        <f t="shared" si="8"/>
        <v>9</v>
      </c>
      <c r="M44" s="19">
        <v>6</v>
      </c>
      <c r="N44" s="6">
        <v>1</v>
      </c>
      <c r="O44" s="6">
        <v>2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9</v>
      </c>
      <c r="AD44" s="84">
        <f>N44+O44+W44+X44+Y44</f>
        <v>3</v>
      </c>
      <c r="AE44" s="84">
        <f>AC44-AD44</f>
        <v>6</v>
      </c>
      <c r="AF44" s="85">
        <f>(AC44-AD44)/ABS(AC44)</f>
        <v>0.6666666666666666</v>
      </c>
      <c r="AG44" s="86">
        <f>AD44/AC44%</f>
        <v>33.333333333333336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274</v>
      </c>
      <c r="H45" s="6" t="s">
        <v>268</v>
      </c>
      <c r="I45" s="6">
        <v>30</v>
      </c>
      <c r="J45" s="6">
        <v>8</v>
      </c>
      <c r="K45" s="6">
        <v>0</v>
      </c>
      <c r="L45" s="6">
        <f t="shared" si="8"/>
        <v>22</v>
      </c>
      <c r="M45" s="19">
        <v>20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22</v>
      </c>
      <c r="AD45" s="84">
        <f t="shared" si="11"/>
        <v>2</v>
      </c>
      <c r="AE45" s="84">
        <f t="shared" si="12"/>
        <v>20</v>
      </c>
      <c r="AF45" s="85">
        <f t="shared" si="13"/>
        <v>0.9090909090909091</v>
      </c>
      <c r="AG45" s="86">
        <f t="shared" si="14"/>
        <v>9.090909090909092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130</v>
      </c>
      <c r="G46" s="6" t="s">
        <v>275</v>
      </c>
      <c r="H46" s="6" t="s">
        <v>268</v>
      </c>
      <c r="I46" s="6">
        <v>30</v>
      </c>
      <c r="J46" s="6">
        <v>8</v>
      </c>
      <c r="K46" s="6">
        <v>0</v>
      </c>
      <c r="L46" s="6">
        <f t="shared" si="8"/>
        <v>22</v>
      </c>
      <c r="M46" s="19">
        <v>19</v>
      </c>
      <c r="N46" s="6">
        <v>2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129">
        <f t="shared" si="9"/>
        <v>0</v>
      </c>
      <c r="AC46" s="83">
        <f t="shared" si="10"/>
        <v>22</v>
      </c>
      <c r="AD46" s="84">
        <f t="shared" si="11"/>
        <v>2</v>
      </c>
      <c r="AE46" s="84">
        <f t="shared" si="12"/>
        <v>20</v>
      </c>
      <c r="AF46" s="85">
        <f t="shared" si="13"/>
        <v>0.9090909090909091</v>
      </c>
      <c r="AG46" s="86">
        <f t="shared" si="14"/>
        <v>9.090909090909092</v>
      </c>
    </row>
    <row r="47" spans="1:33" ht="15.75" hidden="1" thickBot="1">
      <c r="A47" s="125">
        <v>29</v>
      </c>
      <c r="B47" s="25">
        <v>13</v>
      </c>
      <c r="C47" s="64" t="s">
        <v>87</v>
      </c>
      <c r="D47" s="64" t="s">
        <v>88</v>
      </c>
      <c r="E47" s="5">
        <v>114</v>
      </c>
      <c r="F47" s="6" t="s">
        <v>130</v>
      </c>
      <c r="G47" s="6" t="s">
        <v>251</v>
      </c>
      <c r="H47" s="6" t="s">
        <v>268</v>
      </c>
      <c r="I47" s="6">
        <v>30</v>
      </c>
      <c r="J47" s="6">
        <v>8</v>
      </c>
      <c r="K47" s="6">
        <v>0</v>
      </c>
      <c r="L47" s="6">
        <f t="shared" si="8"/>
        <v>22</v>
      </c>
      <c r="M47" s="19">
        <v>17</v>
      </c>
      <c r="N47" s="6">
        <v>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9">
        <f t="shared" si="9"/>
        <v>0</v>
      </c>
      <c r="AC47" s="83">
        <f t="shared" si="10"/>
        <v>22</v>
      </c>
      <c r="AD47" s="84">
        <f t="shared" si="11"/>
        <v>5</v>
      </c>
      <c r="AE47" s="84">
        <f t="shared" si="12"/>
        <v>17</v>
      </c>
      <c r="AF47" s="85">
        <f t="shared" si="13"/>
        <v>0.7727272727272727</v>
      </c>
      <c r="AG47" s="86">
        <f t="shared" si="14"/>
        <v>22.727272727272727</v>
      </c>
    </row>
    <row r="48" spans="1:33" ht="15.75" hidden="1" thickBot="1">
      <c r="A48" s="125">
        <v>30</v>
      </c>
      <c r="B48" s="6">
        <v>14</v>
      </c>
      <c r="C48" s="64" t="s">
        <v>87</v>
      </c>
      <c r="D48" s="64" t="s">
        <v>89</v>
      </c>
      <c r="E48" s="5">
        <v>127</v>
      </c>
      <c r="F48" s="6" t="s">
        <v>4</v>
      </c>
      <c r="G48" s="6" t="s">
        <v>274</v>
      </c>
      <c r="H48" s="6" t="s">
        <v>268</v>
      </c>
      <c r="I48" s="6">
        <v>30</v>
      </c>
      <c r="J48" s="6">
        <v>8</v>
      </c>
      <c r="K48" s="6">
        <v>0</v>
      </c>
      <c r="L48" s="6">
        <f t="shared" si="8"/>
        <v>22</v>
      </c>
      <c r="M48" s="19">
        <v>21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22</v>
      </c>
      <c r="AD48" s="84">
        <f t="shared" si="11"/>
        <v>1</v>
      </c>
      <c r="AE48" s="84">
        <f t="shared" si="12"/>
        <v>21</v>
      </c>
      <c r="AF48" s="85">
        <f t="shared" si="13"/>
        <v>0.9545454545454546</v>
      </c>
      <c r="AG48" s="86">
        <f t="shared" si="14"/>
        <v>4.545454545454546</v>
      </c>
    </row>
    <row r="49" spans="1:33" ht="15.75" hidden="1" thickBot="1">
      <c r="A49" s="125">
        <v>31</v>
      </c>
      <c r="B49" s="25">
        <v>15</v>
      </c>
      <c r="C49" s="65" t="s">
        <v>91</v>
      </c>
      <c r="D49" s="65" t="s">
        <v>203</v>
      </c>
      <c r="E49" s="24">
        <v>1010</v>
      </c>
      <c r="F49" s="25" t="s">
        <v>183</v>
      </c>
      <c r="G49" s="25" t="s">
        <v>276</v>
      </c>
      <c r="H49" s="25" t="s">
        <v>268</v>
      </c>
      <c r="I49" s="6">
        <v>30</v>
      </c>
      <c r="J49" s="6">
        <v>8</v>
      </c>
      <c r="K49" s="6">
        <v>0</v>
      </c>
      <c r="L49" s="6">
        <f t="shared" si="8"/>
        <v>22</v>
      </c>
      <c r="M49" s="19">
        <v>20</v>
      </c>
      <c r="N49" s="6">
        <v>2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22</v>
      </c>
      <c r="AD49" s="84">
        <f t="shared" si="11"/>
        <v>2</v>
      </c>
      <c r="AE49" s="84">
        <f t="shared" si="12"/>
        <v>20</v>
      </c>
      <c r="AF49" s="85">
        <f t="shared" si="13"/>
        <v>0.9090909090909091</v>
      </c>
      <c r="AG49" s="86">
        <f t="shared" si="14"/>
        <v>9.090909090909092</v>
      </c>
    </row>
    <row r="50" spans="1:33" ht="15.75" hidden="1" thickBot="1">
      <c r="A50" s="125">
        <v>32</v>
      </c>
      <c r="B50" s="6">
        <v>16</v>
      </c>
      <c r="C50" s="64" t="s">
        <v>185</v>
      </c>
      <c r="D50" s="64" t="s">
        <v>68</v>
      </c>
      <c r="E50" s="5">
        <v>9994</v>
      </c>
      <c r="F50" s="6" t="s">
        <v>176</v>
      </c>
      <c r="G50" s="6" t="s">
        <v>262</v>
      </c>
      <c r="H50" s="6" t="s">
        <v>268</v>
      </c>
      <c r="I50" s="6">
        <v>30</v>
      </c>
      <c r="J50" s="6">
        <v>8</v>
      </c>
      <c r="K50" s="6">
        <v>0</v>
      </c>
      <c r="L50" s="6">
        <f t="shared" si="8"/>
        <v>22</v>
      </c>
      <c r="M50" s="19">
        <v>20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22</v>
      </c>
      <c r="AD50" s="84">
        <f t="shared" si="11"/>
        <v>2</v>
      </c>
      <c r="AE50" s="84">
        <f t="shared" si="12"/>
        <v>20</v>
      </c>
      <c r="AF50" s="85">
        <f t="shared" si="13"/>
        <v>0.9090909090909091</v>
      </c>
      <c r="AG50" s="86">
        <f t="shared" si="14"/>
        <v>9.090909090909092</v>
      </c>
    </row>
    <row r="51" spans="1:33" ht="15.75" hidden="1" thickBot="1">
      <c r="A51" s="125">
        <v>33</v>
      </c>
      <c r="B51" s="25">
        <v>17</v>
      </c>
      <c r="C51" s="64" t="s">
        <v>106</v>
      </c>
      <c r="D51" s="64" t="s">
        <v>107</v>
      </c>
      <c r="E51" s="5">
        <v>45</v>
      </c>
      <c r="F51" s="6" t="s">
        <v>4</v>
      </c>
      <c r="G51" s="6" t="s">
        <v>271</v>
      </c>
      <c r="H51" s="6" t="s">
        <v>268</v>
      </c>
      <c r="I51" s="6">
        <v>30</v>
      </c>
      <c r="J51" s="6">
        <v>8</v>
      </c>
      <c r="K51" s="6">
        <v>0</v>
      </c>
      <c r="L51" s="6">
        <f t="shared" si="8"/>
        <v>22</v>
      </c>
      <c r="M51" s="19">
        <v>9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13</v>
      </c>
      <c r="AA51" s="6">
        <v>0</v>
      </c>
      <c r="AB51" s="129">
        <f t="shared" si="9"/>
        <v>0</v>
      </c>
      <c r="AC51" s="83">
        <f t="shared" si="10"/>
        <v>22</v>
      </c>
      <c r="AD51" s="84">
        <f t="shared" si="11"/>
        <v>0</v>
      </c>
      <c r="AE51" s="84">
        <f t="shared" si="12"/>
        <v>22</v>
      </c>
      <c r="AF51" s="85">
        <f t="shared" si="13"/>
        <v>1</v>
      </c>
      <c r="AG51" s="86">
        <f t="shared" si="14"/>
        <v>0</v>
      </c>
    </row>
    <row r="52" spans="1:33" ht="15.75" hidden="1" thickBot="1">
      <c r="A52" s="125">
        <v>34</v>
      </c>
      <c r="B52" s="6">
        <v>18</v>
      </c>
      <c r="C52" s="65" t="s">
        <v>108</v>
      </c>
      <c r="D52" s="65" t="s">
        <v>37</v>
      </c>
      <c r="E52" s="24">
        <v>9997</v>
      </c>
      <c r="F52" s="25" t="s">
        <v>183</v>
      </c>
      <c r="G52" s="25" t="s">
        <v>273</v>
      </c>
      <c r="H52" s="25" t="s">
        <v>268</v>
      </c>
      <c r="I52" s="6">
        <v>30</v>
      </c>
      <c r="J52" s="6">
        <v>8</v>
      </c>
      <c r="K52" s="6">
        <v>0</v>
      </c>
      <c r="L52" s="6">
        <f t="shared" si="8"/>
        <v>22</v>
      </c>
      <c r="M52" s="19">
        <v>21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9">
        <f t="shared" si="9"/>
        <v>0</v>
      </c>
      <c r="AC52" s="83">
        <f t="shared" si="10"/>
        <v>22</v>
      </c>
      <c r="AD52" s="84">
        <f t="shared" si="11"/>
        <v>1</v>
      </c>
      <c r="AE52" s="84">
        <f t="shared" si="12"/>
        <v>21</v>
      </c>
      <c r="AF52" s="85">
        <f t="shared" si="13"/>
        <v>0.9545454545454546</v>
      </c>
      <c r="AG52" s="86">
        <f t="shared" si="14"/>
        <v>4.545454545454546</v>
      </c>
    </row>
    <row r="53" spans="1:33" ht="15.75" hidden="1" thickBot="1">
      <c r="A53" s="125">
        <v>35</v>
      </c>
      <c r="B53" s="25">
        <v>19</v>
      </c>
      <c r="C53" s="64" t="s">
        <v>122</v>
      </c>
      <c r="D53" s="64" t="s">
        <v>123</v>
      </c>
      <c r="E53" s="5">
        <v>192</v>
      </c>
      <c r="F53" s="6" t="s">
        <v>236</v>
      </c>
      <c r="G53" s="6" t="s">
        <v>272</v>
      </c>
      <c r="H53" s="6" t="s">
        <v>268</v>
      </c>
      <c r="I53" s="6">
        <v>30</v>
      </c>
      <c r="J53" s="6">
        <v>4</v>
      </c>
      <c r="K53" s="6">
        <v>0</v>
      </c>
      <c r="L53" s="6">
        <f t="shared" si="8"/>
        <v>26</v>
      </c>
      <c r="M53" s="19">
        <v>25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4</v>
      </c>
      <c r="AB53" s="129">
        <f t="shared" si="9"/>
        <v>0</v>
      </c>
      <c r="AC53" s="83">
        <f>L53</f>
        <v>26</v>
      </c>
      <c r="AD53" s="84">
        <f>N53+O53+W53+X53+Y53</f>
        <v>1</v>
      </c>
      <c r="AE53" s="84">
        <f>AC53-AD53</f>
        <v>25</v>
      </c>
      <c r="AF53" s="85">
        <f>(AC53-AD53)/ABS(AC53)</f>
        <v>0.9615384615384616</v>
      </c>
      <c r="AG53" s="86">
        <f>AD53/AC53%</f>
        <v>3.846153846153846</v>
      </c>
    </row>
    <row r="54" spans="1:33" ht="15.75" hidden="1" thickBot="1">
      <c r="A54" s="125">
        <v>36</v>
      </c>
      <c r="B54" s="6">
        <v>20</v>
      </c>
      <c r="C54" s="64" t="s">
        <v>125</v>
      </c>
      <c r="D54" s="64" t="s">
        <v>73</v>
      </c>
      <c r="E54" s="5">
        <v>100</v>
      </c>
      <c r="F54" s="6" t="s">
        <v>130</v>
      </c>
      <c r="G54" s="6" t="s">
        <v>251</v>
      </c>
      <c r="H54" s="6" t="s">
        <v>268</v>
      </c>
      <c r="I54" s="6">
        <v>30</v>
      </c>
      <c r="J54" s="6">
        <v>8</v>
      </c>
      <c r="K54" s="6">
        <v>0</v>
      </c>
      <c r="L54" s="6">
        <f t="shared" si="8"/>
        <v>22</v>
      </c>
      <c r="M54" s="19">
        <v>19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2</v>
      </c>
      <c r="AA54" s="6">
        <v>0</v>
      </c>
      <c r="AB54" s="129">
        <f t="shared" si="9"/>
        <v>0</v>
      </c>
      <c r="AC54" s="83">
        <f>L54</f>
        <v>22</v>
      </c>
      <c r="AD54" s="84">
        <f>N54+O54+W54+X54+Y54</f>
        <v>1</v>
      </c>
      <c r="AE54" s="84">
        <f>AC54-AD54</f>
        <v>21</v>
      </c>
      <c r="AF54" s="85">
        <f>(AC54-AD54)/ABS(AC54)</f>
        <v>0.9545454545454546</v>
      </c>
      <c r="AG54" s="86">
        <f>AD54/AC54%</f>
        <v>4.545454545454546</v>
      </c>
    </row>
    <row r="55" spans="1:33" ht="15.75" hidden="1" thickBot="1">
      <c r="A55" s="125">
        <v>37</v>
      </c>
      <c r="B55" s="25">
        <v>21</v>
      </c>
      <c r="C55" s="64" t="s">
        <v>128</v>
      </c>
      <c r="D55" s="64" t="s">
        <v>61</v>
      </c>
      <c r="E55" s="5">
        <v>60</v>
      </c>
      <c r="F55" s="6" t="s">
        <v>129</v>
      </c>
      <c r="G55" s="6" t="s">
        <v>272</v>
      </c>
      <c r="H55" s="6" t="s">
        <v>268</v>
      </c>
      <c r="I55" s="6">
        <v>30</v>
      </c>
      <c r="J55" s="6">
        <v>4</v>
      </c>
      <c r="K55" s="6">
        <v>0</v>
      </c>
      <c r="L55" s="6">
        <f t="shared" si="8"/>
        <v>26</v>
      </c>
      <c r="M55" s="19">
        <v>22</v>
      </c>
      <c r="N55" s="6">
        <v>3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5</v>
      </c>
      <c r="AB55" s="129">
        <f t="shared" si="9"/>
        <v>1</v>
      </c>
      <c r="AC55" s="83">
        <f t="shared" si="10"/>
        <v>26</v>
      </c>
      <c r="AD55" s="84">
        <f t="shared" si="11"/>
        <v>3</v>
      </c>
      <c r="AE55" s="84">
        <f t="shared" si="12"/>
        <v>23</v>
      </c>
      <c r="AF55" s="85">
        <f t="shared" si="13"/>
        <v>0.8846153846153846</v>
      </c>
      <c r="AG55" s="86">
        <f t="shared" si="14"/>
        <v>11.538461538461538</v>
      </c>
    </row>
    <row r="56" spans="1:33" ht="15.75" hidden="1" thickBot="1">
      <c r="A56" s="125">
        <v>38</v>
      </c>
      <c r="B56" s="6">
        <v>22</v>
      </c>
      <c r="C56" s="64" t="s">
        <v>132</v>
      </c>
      <c r="D56" s="64" t="s">
        <v>133</v>
      </c>
      <c r="E56" s="5">
        <v>92</v>
      </c>
      <c r="F56" s="6" t="s">
        <v>130</v>
      </c>
      <c r="G56" s="6" t="s">
        <v>271</v>
      </c>
      <c r="H56" s="6" t="s">
        <v>268</v>
      </c>
      <c r="I56" s="6">
        <v>30</v>
      </c>
      <c r="J56" s="6">
        <v>8</v>
      </c>
      <c r="K56" s="6">
        <v>0</v>
      </c>
      <c r="L56" s="6">
        <f t="shared" si="8"/>
        <v>22</v>
      </c>
      <c r="M56" s="19">
        <v>18</v>
      </c>
      <c r="N56" s="6">
        <v>0</v>
      </c>
      <c r="O56" s="6">
        <v>3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129">
        <f t="shared" si="9"/>
        <v>0</v>
      </c>
      <c r="AC56" s="83">
        <f t="shared" si="10"/>
        <v>22</v>
      </c>
      <c r="AD56" s="84">
        <f t="shared" si="11"/>
        <v>3</v>
      </c>
      <c r="AE56" s="84">
        <f t="shared" si="12"/>
        <v>19</v>
      </c>
      <c r="AF56" s="85">
        <f t="shared" si="13"/>
        <v>0.8636363636363636</v>
      </c>
      <c r="AG56" s="86">
        <f t="shared" si="14"/>
        <v>13.636363636363637</v>
      </c>
    </row>
    <row r="57" spans="1:33" ht="15.75" hidden="1" thickBot="1">
      <c r="A57" s="125">
        <v>39</v>
      </c>
      <c r="B57" s="25">
        <v>23</v>
      </c>
      <c r="C57" s="64" t="s">
        <v>134</v>
      </c>
      <c r="D57" s="64" t="s">
        <v>135</v>
      </c>
      <c r="E57" s="5">
        <v>115</v>
      </c>
      <c r="F57" s="6" t="s">
        <v>4</v>
      </c>
      <c r="G57" s="6" t="s">
        <v>269</v>
      </c>
      <c r="H57" s="6" t="s">
        <v>268</v>
      </c>
      <c r="I57" s="6">
        <v>30</v>
      </c>
      <c r="J57" s="6">
        <v>8</v>
      </c>
      <c r="K57" s="6">
        <v>0</v>
      </c>
      <c r="L57" s="6">
        <f t="shared" si="8"/>
        <v>22</v>
      </c>
      <c r="M57" s="19">
        <v>18</v>
      </c>
      <c r="N57" s="6">
        <v>4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9">
        <f t="shared" si="9"/>
        <v>0</v>
      </c>
      <c r="AC57" s="83">
        <f t="shared" si="10"/>
        <v>22</v>
      </c>
      <c r="AD57" s="84">
        <f t="shared" si="11"/>
        <v>4</v>
      </c>
      <c r="AE57" s="84">
        <f t="shared" si="12"/>
        <v>18</v>
      </c>
      <c r="AF57" s="85">
        <f t="shared" si="13"/>
        <v>0.8181818181818182</v>
      </c>
      <c r="AG57" s="86">
        <f t="shared" si="14"/>
        <v>18.181818181818183</v>
      </c>
    </row>
    <row r="58" spans="1:33" ht="15.75" hidden="1" thickBot="1">
      <c r="A58" s="125">
        <v>40</v>
      </c>
      <c r="B58" s="6">
        <v>24</v>
      </c>
      <c r="C58" s="64" t="s">
        <v>149</v>
      </c>
      <c r="D58" s="64" t="s">
        <v>151</v>
      </c>
      <c r="E58" s="5">
        <v>220</v>
      </c>
      <c r="F58" s="6" t="s">
        <v>150</v>
      </c>
      <c r="G58" s="6" t="s">
        <v>267</v>
      </c>
      <c r="H58" s="6" t="s">
        <v>268</v>
      </c>
      <c r="I58" s="6">
        <v>30</v>
      </c>
      <c r="J58" s="6">
        <v>8</v>
      </c>
      <c r="K58" s="6">
        <v>0</v>
      </c>
      <c r="L58" s="6">
        <f t="shared" si="8"/>
        <v>22</v>
      </c>
      <c r="M58" s="19">
        <v>16</v>
      </c>
      <c r="N58" s="6">
        <v>4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129">
        <f t="shared" si="9"/>
        <v>0</v>
      </c>
      <c r="AC58" s="83">
        <f t="shared" si="10"/>
        <v>22</v>
      </c>
      <c r="AD58" s="84">
        <f t="shared" si="11"/>
        <v>4</v>
      </c>
      <c r="AE58" s="84">
        <f t="shared" si="12"/>
        <v>18</v>
      </c>
      <c r="AF58" s="85">
        <f t="shared" si="13"/>
        <v>0.8181818181818182</v>
      </c>
      <c r="AG58" s="86">
        <f t="shared" si="14"/>
        <v>18.181818181818183</v>
      </c>
    </row>
    <row r="59" spans="1:33" ht="15.75" hidden="1" thickBot="1">
      <c r="A59" s="125">
        <v>41</v>
      </c>
      <c r="B59" s="25">
        <v>25</v>
      </c>
      <c r="C59" s="64" t="s">
        <v>158</v>
      </c>
      <c r="D59" s="64" t="s">
        <v>159</v>
      </c>
      <c r="E59" s="5">
        <v>531</v>
      </c>
      <c r="F59" s="6" t="s">
        <v>48</v>
      </c>
      <c r="G59" s="6" t="s">
        <v>271</v>
      </c>
      <c r="H59" s="6" t="s">
        <v>268</v>
      </c>
      <c r="I59" s="6">
        <v>30</v>
      </c>
      <c r="J59" s="6">
        <v>8</v>
      </c>
      <c r="K59" s="6">
        <v>0</v>
      </c>
      <c r="L59" s="6">
        <f t="shared" si="8"/>
        <v>22</v>
      </c>
      <c r="M59" s="19">
        <v>21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0</v>
      </c>
      <c r="AB59" s="129">
        <f t="shared" si="9"/>
        <v>0</v>
      </c>
      <c r="AC59" s="83">
        <f t="shared" si="10"/>
        <v>22</v>
      </c>
      <c r="AD59" s="84">
        <f t="shared" si="11"/>
        <v>0</v>
      </c>
      <c r="AE59" s="84">
        <f t="shared" si="12"/>
        <v>22</v>
      </c>
      <c r="AF59" s="85">
        <f t="shared" si="13"/>
        <v>1</v>
      </c>
      <c r="AG59" s="86">
        <f t="shared" si="14"/>
        <v>0</v>
      </c>
    </row>
    <row r="60" spans="1:33" ht="15.75" hidden="1" thickBot="1">
      <c r="A60" s="125">
        <v>42</v>
      </c>
      <c r="B60" s="6">
        <v>26</v>
      </c>
      <c r="C60" s="64" t="s">
        <v>161</v>
      </c>
      <c r="D60" s="64" t="s">
        <v>53</v>
      </c>
      <c r="E60" s="5">
        <v>180</v>
      </c>
      <c r="F60" s="6" t="s">
        <v>4</v>
      </c>
      <c r="G60" s="6" t="s">
        <v>272</v>
      </c>
      <c r="H60" s="6" t="s">
        <v>268</v>
      </c>
      <c r="I60" s="6">
        <v>30</v>
      </c>
      <c r="J60" s="6">
        <v>8</v>
      </c>
      <c r="K60" s="6">
        <v>0</v>
      </c>
      <c r="L60" s="6">
        <f t="shared" si="8"/>
        <v>22</v>
      </c>
      <c r="M60" s="19">
        <v>22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22</v>
      </c>
      <c r="AD60" s="84">
        <f t="shared" si="11"/>
        <v>0</v>
      </c>
      <c r="AE60" s="84">
        <f t="shared" si="12"/>
        <v>22</v>
      </c>
      <c r="AF60" s="85">
        <f t="shared" si="13"/>
        <v>1</v>
      </c>
      <c r="AG60" s="86">
        <f t="shared" si="14"/>
        <v>0</v>
      </c>
    </row>
    <row r="61" spans="1:33" ht="15.75" hidden="1" thickBot="1">
      <c r="A61" s="125">
        <v>43</v>
      </c>
      <c r="B61" s="25">
        <v>27</v>
      </c>
      <c r="C61" s="65" t="s">
        <v>204</v>
      </c>
      <c r="D61" s="65" t="s">
        <v>163</v>
      </c>
      <c r="E61" s="24">
        <v>1009</v>
      </c>
      <c r="F61" s="25" t="s">
        <v>183</v>
      </c>
      <c r="G61" s="25" t="s">
        <v>276</v>
      </c>
      <c r="H61" s="25" t="s">
        <v>268</v>
      </c>
      <c r="I61" s="6">
        <v>30</v>
      </c>
      <c r="J61" s="6">
        <v>8</v>
      </c>
      <c r="K61" s="6">
        <v>0</v>
      </c>
      <c r="L61" s="6">
        <f t="shared" si="8"/>
        <v>22</v>
      </c>
      <c r="M61" s="19">
        <v>17</v>
      </c>
      <c r="N61" s="6">
        <v>5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129">
        <f t="shared" si="9"/>
        <v>0</v>
      </c>
      <c r="AC61" s="83">
        <f t="shared" si="10"/>
        <v>22</v>
      </c>
      <c r="AD61" s="84">
        <f t="shared" si="11"/>
        <v>5</v>
      </c>
      <c r="AE61" s="84">
        <f t="shared" si="12"/>
        <v>17</v>
      </c>
      <c r="AF61" s="85">
        <f t="shared" si="13"/>
        <v>0.7727272727272727</v>
      </c>
      <c r="AG61" s="86">
        <f t="shared" si="14"/>
        <v>22.727272727272727</v>
      </c>
    </row>
    <row r="62" spans="1:33" ht="15.75" hidden="1" thickBot="1">
      <c r="A62" s="125">
        <v>44</v>
      </c>
      <c r="B62" s="6">
        <v>28</v>
      </c>
      <c r="C62" s="64" t="s">
        <v>164</v>
      </c>
      <c r="D62" s="64" t="s">
        <v>165</v>
      </c>
      <c r="E62" s="5">
        <v>209</v>
      </c>
      <c r="F62" s="6" t="s">
        <v>129</v>
      </c>
      <c r="G62" s="6" t="s">
        <v>272</v>
      </c>
      <c r="H62" s="6" t="s">
        <v>268</v>
      </c>
      <c r="I62" s="6">
        <v>30</v>
      </c>
      <c r="J62" s="6">
        <v>4</v>
      </c>
      <c r="K62" s="6">
        <v>0</v>
      </c>
      <c r="L62" s="6">
        <f t="shared" si="8"/>
        <v>26</v>
      </c>
      <c r="M62" s="19">
        <v>18</v>
      </c>
      <c r="N62" s="6">
        <v>5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4</v>
      </c>
      <c r="AB62" s="129">
        <f t="shared" si="9"/>
        <v>0</v>
      </c>
      <c r="AC62" s="83">
        <f t="shared" si="10"/>
        <v>26</v>
      </c>
      <c r="AD62" s="84">
        <f t="shared" si="11"/>
        <v>8</v>
      </c>
      <c r="AE62" s="84">
        <f t="shared" si="12"/>
        <v>18</v>
      </c>
      <c r="AF62" s="85">
        <f t="shared" si="13"/>
        <v>0.6923076923076923</v>
      </c>
      <c r="AG62" s="86">
        <f t="shared" si="14"/>
        <v>30.769230769230766</v>
      </c>
    </row>
    <row r="63" spans="2:27" ht="15.75" customHeight="1" hidden="1" thickBot="1">
      <c r="B63" s="3"/>
      <c r="C63" s="66"/>
      <c r="D63" s="66"/>
      <c r="E63" s="2"/>
      <c r="F63" s="3"/>
      <c r="G63" s="3"/>
      <c r="H63" s="3"/>
      <c r="I63" s="3"/>
      <c r="J63" s="3"/>
      <c r="K63" s="3"/>
      <c r="L63" s="3"/>
      <c r="M63" s="20"/>
      <c r="N63" s="18"/>
      <c r="O63" s="21"/>
      <c r="P63" s="21"/>
      <c r="Q63" s="21"/>
      <c r="R63" s="21"/>
      <c r="S63" s="21"/>
      <c r="T63" s="21"/>
      <c r="U63" s="21"/>
      <c r="V63" s="21"/>
      <c r="W63" s="127"/>
      <c r="X63" s="22"/>
      <c r="Y63" s="22"/>
      <c r="Z63" s="22"/>
      <c r="AA63" s="22"/>
    </row>
    <row r="64" spans="1:33" s="50" customFormat="1" ht="18.75" thickBot="1">
      <c r="A64" s="132">
        <v>44</v>
      </c>
      <c r="B64" s="133">
        <v>28</v>
      </c>
      <c r="C64" s="152" t="s">
        <v>184</v>
      </c>
      <c r="D64" s="153"/>
      <c r="E64" s="134"/>
      <c r="J64" s="16"/>
      <c r="L64" s="47">
        <f aca="true" t="shared" si="15" ref="L64:AB64">SUM(L35:L62)</f>
        <v>610</v>
      </c>
      <c r="M64" s="48">
        <f t="shared" si="15"/>
        <v>504</v>
      </c>
      <c r="N64" s="48">
        <f t="shared" si="15"/>
        <v>72</v>
      </c>
      <c r="O64" s="48">
        <f t="shared" si="15"/>
        <v>5</v>
      </c>
      <c r="P64" s="48">
        <f t="shared" si="15"/>
        <v>0</v>
      </c>
      <c r="Q64" s="48">
        <f t="shared" si="15"/>
        <v>0</v>
      </c>
      <c r="R64" s="48">
        <f t="shared" si="15"/>
        <v>0</v>
      </c>
      <c r="S64" s="48">
        <f t="shared" si="15"/>
        <v>1</v>
      </c>
      <c r="T64" s="48">
        <f t="shared" si="15"/>
        <v>0</v>
      </c>
      <c r="U64" s="48">
        <f t="shared" si="15"/>
        <v>1</v>
      </c>
      <c r="V64" s="48">
        <f t="shared" si="15"/>
        <v>0</v>
      </c>
      <c r="W64" s="48">
        <f t="shared" si="15"/>
        <v>0</v>
      </c>
      <c r="X64" s="48">
        <f t="shared" si="15"/>
        <v>6</v>
      </c>
      <c r="Y64" s="48">
        <f t="shared" si="15"/>
        <v>0</v>
      </c>
      <c r="Z64" s="48">
        <f t="shared" si="15"/>
        <v>20</v>
      </c>
      <c r="AA64" s="48">
        <f t="shared" si="15"/>
        <v>17</v>
      </c>
      <c r="AB64" s="48">
        <f t="shared" si="15"/>
        <v>1</v>
      </c>
      <c r="AC64" s="49">
        <f>L64</f>
        <v>610</v>
      </c>
      <c r="AD64" s="38">
        <f>N64+O64+P64+Q64+R64+S64+T64+U64+V64+W64+X64+Y64</f>
        <v>85</v>
      </c>
      <c r="AE64" s="38">
        <f>AC64-AD64</f>
        <v>525</v>
      </c>
      <c r="AF64" s="106">
        <f>(AC64-AD64)/ABS(AC64)</f>
        <v>0.860655737704918</v>
      </c>
      <c r="AG64" s="107">
        <f>AD64/AC64%</f>
        <v>13.934426229508198</v>
      </c>
    </row>
    <row r="65" spans="1:33" s="142" customFormat="1" ht="15.75">
      <c r="A65" s="140"/>
      <c r="B65" s="127"/>
      <c r="C65" s="89"/>
      <c r="D65" s="89"/>
      <c r="E65" s="1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90"/>
      <c r="AD65" s="90"/>
      <c r="AE65" s="90"/>
      <c r="AF65" s="91"/>
      <c r="AG65" s="92"/>
    </row>
    <row r="66" spans="2:27" ht="15.75" thickBot="1">
      <c r="B66" s="3"/>
      <c r="C66" s="66"/>
      <c r="D66" s="66"/>
      <c r="E66" s="2"/>
      <c r="F66" s="3"/>
      <c r="G66" s="3"/>
      <c r="H66" s="3"/>
      <c r="I66" s="3"/>
      <c r="J66" s="3"/>
      <c r="K66" s="3"/>
      <c r="L66" s="3"/>
      <c r="M66" s="20"/>
      <c r="N66" s="18"/>
      <c r="O66" s="21"/>
      <c r="P66" s="21"/>
      <c r="Q66" s="21"/>
      <c r="R66" s="21"/>
      <c r="S66" s="21"/>
      <c r="T66" s="21"/>
      <c r="U66" s="21"/>
      <c r="V66" s="21"/>
      <c r="W66" s="127"/>
      <c r="X66" s="22"/>
      <c r="Y66" s="22"/>
      <c r="Z66" s="22"/>
      <c r="AA66" s="22"/>
    </row>
    <row r="67" spans="2:33" ht="32.25" thickBot="1">
      <c r="B67" s="40"/>
      <c r="C67" s="149" t="s">
        <v>194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77"/>
      <c r="AD67" s="76"/>
      <c r="AE67" s="77"/>
      <c r="AF67" s="77"/>
      <c r="AG67" s="77"/>
    </row>
    <row r="68" spans="2:24" ht="15.75" customHeight="1">
      <c r="B68" s="72"/>
      <c r="C68" s="93"/>
      <c r="D68" s="9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3" s="143" customFormat="1" ht="99.75" customHeight="1">
      <c r="A69" s="125" t="s">
        <v>172</v>
      </c>
      <c r="B69" s="6" t="s">
        <v>173</v>
      </c>
      <c r="C69" s="61" t="s">
        <v>0</v>
      </c>
      <c r="D69" s="61" t="s">
        <v>1</v>
      </c>
      <c r="E69" s="41" t="s">
        <v>211</v>
      </c>
      <c r="F69" s="41" t="s">
        <v>212</v>
      </c>
      <c r="G69" s="41"/>
      <c r="H69" s="41" t="s">
        <v>299</v>
      </c>
      <c r="I69" s="41" t="s">
        <v>213</v>
      </c>
      <c r="J69" s="41" t="s">
        <v>214</v>
      </c>
      <c r="K69" s="41" t="s">
        <v>215</v>
      </c>
      <c r="L69" s="42" t="s">
        <v>216</v>
      </c>
      <c r="M69" s="43" t="s">
        <v>217</v>
      </c>
      <c r="N69" s="62" t="s">
        <v>174</v>
      </c>
      <c r="O69" s="45" t="s">
        <v>218</v>
      </c>
      <c r="P69" s="45" t="s">
        <v>300</v>
      </c>
      <c r="Q69" s="45" t="s">
        <v>301</v>
      </c>
      <c r="R69" s="45" t="s">
        <v>302</v>
      </c>
      <c r="S69" s="45" t="s">
        <v>303</v>
      </c>
      <c r="T69" s="45" t="s">
        <v>304</v>
      </c>
      <c r="U69" s="103" t="s">
        <v>305</v>
      </c>
      <c r="V69" s="103" t="s">
        <v>306</v>
      </c>
      <c r="W69" s="103" t="s">
        <v>307</v>
      </c>
      <c r="X69" s="126" t="s">
        <v>313</v>
      </c>
      <c r="Y69" s="126" t="s">
        <v>219</v>
      </c>
      <c r="Z69" s="126" t="s">
        <v>220</v>
      </c>
      <c r="AA69" s="126" t="s">
        <v>221</v>
      </c>
      <c r="AB69" s="126" t="s">
        <v>314</v>
      </c>
      <c r="AC69" s="78" t="s">
        <v>208</v>
      </c>
      <c r="AD69" s="78" t="s">
        <v>295</v>
      </c>
      <c r="AE69" s="79" t="s">
        <v>296</v>
      </c>
      <c r="AF69" s="79" t="s">
        <v>209</v>
      </c>
      <c r="AG69" s="79" t="s">
        <v>210</v>
      </c>
    </row>
    <row r="70" spans="1:33" s="143" customFormat="1" ht="15.75" customHeight="1" thickBot="1">
      <c r="A70" s="127"/>
      <c r="B70" s="3"/>
      <c r="C70" s="63"/>
      <c r="D70" s="63"/>
      <c r="E70" s="55"/>
      <c r="F70" s="55"/>
      <c r="G70" s="55"/>
      <c r="H70" s="55"/>
      <c r="I70" s="55"/>
      <c r="J70" s="55"/>
      <c r="K70" s="55"/>
      <c r="L70" s="56"/>
      <c r="M70" s="57"/>
      <c r="N70" s="58"/>
      <c r="O70" s="59"/>
      <c r="P70" s="59"/>
      <c r="Q70" s="59"/>
      <c r="R70" s="59"/>
      <c r="S70" s="59"/>
      <c r="T70" s="59"/>
      <c r="U70" s="59"/>
      <c r="V70" s="59"/>
      <c r="W70" s="128"/>
      <c r="X70" s="128"/>
      <c r="Y70" s="128"/>
      <c r="Z70" s="128"/>
      <c r="AA70" s="128"/>
      <c r="AB70" s="128"/>
      <c r="AC70" s="81"/>
      <c r="AD70" s="82"/>
      <c r="AE70" s="82"/>
      <c r="AF70" s="82"/>
      <c r="AG70" s="82"/>
    </row>
    <row r="71" spans="1:33" ht="15.75" hidden="1" thickBot="1">
      <c r="A71" s="125">
        <v>45</v>
      </c>
      <c r="B71" s="6">
        <v>1</v>
      </c>
      <c r="C71" s="64" t="s">
        <v>14</v>
      </c>
      <c r="D71" s="64" t="s">
        <v>15</v>
      </c>
      <c r="E71" s="5">
        <v>2020</v>
      </c>
      <c r="F71" s="6" t="s">
        <v>183</v>
      </c>
      <c r="G71" s="6" t="s">
        <v>284</v>
      </c>
      <c r="H71" s="6" t="s">
        <v>279</v>
      </c>
      <c r="I71" s="6">
        <v>30</v>
      </c>
      <c r="J71" s="6">
        <v>4</v>
      </c>
      <c r="K71" s="6">
        <v>0</v>
      </c>
      <c r="L71" s="6">
        <f aca="true" t="shared" si="16" ref="L71:L106">(I71-J71-K71)</f>
        <v>26</v>
      </c>
      <c r="M71" s="19">
        <v>12</v>
      </c>
      <c r="N71" s="6">
        <v>14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9">
        <f aca="true" t="shared" si="17" ref="AB71:AB106">L71-M71-N71-O71-P71-Q71-R71-S71-T71-U71-V71-W71-X71-Y71-Z71</f>
        <v>0</v>
      </c>
      <c r="AC71" s="83">
        <f aca="true" t="shared" si="18" ref="AC71:AC106">L71</f>
        <v>26</v>
      </c>
      <c r="AD71" s="84">
        <f aca="true" t="shared" si="19" ref="AD71:AD106">N71+O71+W71+X71+Y71</f>
        <v>14</v>
      </c>
      <c r="AE71" s="84">
        <f aca="true" t="shared" si="20" ref="AE71:AE106">AC71-AD71</f>
        <v>12</v>
      </c>
      <c r="AF71" s="85">
        <f aca="true" t="shared" si="21" ref="AF71:AF106">(AC71-AD71)/ABS(AC71)</f>
        <v>0.46153846153846156</v>
      </c>
      <c r="AG71" s="86">
        <f aca="true" t="shared" si="22" ref="AG71:AG106">AD71/AC71%</f>
        <v>53.84615384615385</v>
      </c>
    </row>
    <row r="72" spans="1:33" ht="15.75" hidden="1" thickBot="1">
      <c r="A72" s="125">
        <v>46</v>
      </c>
      <c r="B72" s="6">
        <v>2</v>
      </c>
      <c r="C72" s="64" t="s">
        <v>238</v>
      </c>
      <c r="D72" s="131" t="s">
        <v>53</v>
      </c>
      <c r="E72" s="7">
        <v>10091</v>
      </c>
      <c r="F72" s="6" t="s">
        <v>96</v>
      </c>
      <c r="G72" s="6" t="s">
        <v>284</v>
      </c>
      <c r="H72" s="6" t="s">
        <v>279</v>
      </c>
      <c r="I72" s="6">
        <v>30</v>
      </c>
      <c r="J72" s="6">
        <v>4</v>
      </c>
      <c r="K72" s="6">
        <v>2</v>
      </c>
      <c r="L72" s="6">
        <f t="shared" si="16"/>
        <v>24</v>
      </c>
      <c r="M72" s="19">
        <v>17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4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5</v>
      </c>
      <c r="AB72" s="129">
        <f t="shared" si="17"/>
        <v>1</v>
      </c>
      <c r="AC72" s="83">
        <f t="shared" si="18"/>
        <v>24</v>
      </c>
      <c r="AD72" s="84">
        <f t="shared" si="19"/>
        <v>1</v>
      </c>
      <c r="AE72" s="84">
        <f t="shared" si="20"/>
        <v>23</v>
      </c>
      <c r="AF72" s="85">
        <f t="shared" si="21"/>
        <v>0.9583333333333334</v>
      </c>
      <c r="AG72" s="86">
        <f t="shared" si="22"/>
        <v>4.166666666666667</v>
      </c>
    </row>
    <row r="73" spans="1:33" ht="15.75" hidden="1" thickBot="1">
      <c r="A73" s="125">
        <v>47</v>
      </c>
      <c r="B73" s="6">
        <v>3</v>
      </c>
      <c r="C73" s="64" t="s">
        <v>205</v>
      </c>
      <c r="D73" s="64" t="s">
        <v>206</v>
      </c>
      <c r="E73" s="7">
        <v>10084</v>
      </c>
      <c r="F73" s="6" t="s">
        <v>183</v>
      </c>
      <c r="G73" s="6" t="s">
        <v>284</v>
      </c>
      <c r="H73" s="6" t="s">
        <v>279</v>
      </c>
      <c r="I73" s="6">
        <v>30</v>
      </c>
      <c r="J73" s="6">
        <v>4</v>
      </c>
      <c r="K73" s="6">
        <v>0</v>
      </c>
      <c r="L73" s="6">
        <f t="shared" si="16"/>
        <v>26</v>
      </c>
      <c r="M73" s="19">
        <v>24</v>
      </c>
      <c r="N73" s="6">
        <v>2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4</v>
      </c>
      <c r="AB73" s="129">
        <f t="shared" si="17"/>
        <v>0</v>
      </c>
      <c r="AC73" s="83">
        <f t="shared" si="18"/>
        <v>26</v>
      </c>
      <c r="AD73" s="84">
        <f t="shared" si="19"/>
        <v>2</v>
      </c>
      <c r="AE73" s="84">
        <f t="shared" si="20"/>
        <v>24</v>
      </c>
      <c r="AF73" s="85">
        <f t="shared" si="21"/>
        <v>0.9230769230769231</v>
      </c>
      <c r="AG73" s="86">
        <f t="shared" si="22"/>
        <v>7.692307692307692</v>
      </c>
    </row>
    <row r="74" spans="1:33" ht="15.75" hidden="1" thickBot="1">
      <c r="A74" s="125">
        <v>48</v>
      </c>
      <c r="B74" s="6">
        <v>4</v>
      </c>
      <c r="C74" s="64" t="s">
        <v>223</v>
      </c>
      <c r="D74" s="64" t="s">
        <v>49</v>
      </c>
      <c r="E74" s="7">
        <v>9897</v>
      </c>
      <c r="F74" s="6" t="s">
        <v>96</v>
      </c>
      <c r="G74" s="6" t="s">
        <v>284</v>
      </c>
      <c r="H74" s="6" t="s">
        <v>279</v>
      </c>
      <c r="I74" s="6">
        <v>30</v>
      </c>
      <c r="J74" s="6">
        <v>4</v>
      </c>
      <c r="K74" s="6">
        <v>0</v>
      </c>
      <c r="L74" s="6">
        <f t="shared" si="16"/>
        <v>26</v>
      </c>
      <c r="M74" s="19">
        <v>26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0</v>
      </c>
      <c r="AC74" s="83">
        <f t="shared" si="18"/>
        <v>26</v>
      </c>
      <c r="AD74" s="84">
        <f t="shared" si="19"/>
        <v>0</v>
      </c>
      <c r="AE74" s="84">
        <f t="shared" si="20"/>
        <v>26</v>
      </c>
      <c r="AF74" s="85">
        <f t="shared" si="21"/>
        <v>1</v>
      </c>
      <c r="AG74" s="86">
        <f t="shared" si="22"/>
        <v>0</v>
      </c>
    </row>
    <row r="75" spans="1:33" ht="15.75" hidden="1" thickBot="1">
      <c r="A75" s="125">
        <v>49</v>
      </c>
      <c r="B75" s="6">
        <v>5</v>
      </c>
      <c r="C75" s="64" t="s">
        <v>36</v>
      </c>
      <c r="D75" s="64" t="s">
        <v>38</v>
      </c>
      <c r="E75" s="5">
        <v>172</v>
      </c>
      <c r="F75" s="6" t="s">
        <v>4</v>
      </c>
      <c r="G75" s="6" t="s">
        <v>284</v>
      </c>
      <c r="H75" s="6" t="s">
        <v>279</v>
      </c>
      <c r="I75" s="6">
        <v>30</v>
      </c>
      <c r="J75" s="6">
        <v>4</v>
      </c>
      <c r="K75" s="6">
        <v>0</v>
      </c>
      <c r="L75" s="6">
        <f t="shared" si="16"/>
        <v>26</v>
      </c>
      <c r="M75" s="19">
        <v>7</v>
      </c>
      <c r="N75" s="6">
        <v>16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3</v>
      </c>
      <c r="W75" s="6">
        <v>0</v>
      </c>
      <c r="X75" s="6">
        <v>0</v>
      </c>
      <c r="Y75" s="6">
        <v>0</v>
      </c>
      <c r="Z75" s="6">
        <v>0</v>
      </c>
      <c r="AA75" s="6">
        <v>4</v>
      </c>
      <c r="AB75" s="129">
        <f t="shared" si="17"/>
        <v>0</v>
      </c>
      <c r="AC75" s="83">
        <f t="shared" si="18"/>
        <v>26</v>
      </c>
      <c r="AD75" s="84">
        <f t="shared" si="19"/>
        <v>16</v>
      </c>
      <c r="AE75" s="84">
        <f t="shared" si="20"/>
        <v>10</v>
      </c>
      <c r="AF75" s="85">
        <f t="shared" si="21"/>
        <v>0.38461538461538464</v>
      </c>
      <c r="AG75" s="86">
        <f t="shared" si="22"/>
        <v>61.53846153846153</v>
      </c>
    </row>
    <row r="76" spans="1:33" ht="15.75" hidden="1" thickBot="1">
      <c r="A76" s="125">
        <v>50</v>
      </c>
      <c r="B76" s="6">
        <v>6</v>
      </c>
      <c r="C76" s="64" t="s">
        <v>46</v>
      </c>
      <c r="D76" s="64" t="s">
        <v>49</v>
      </c>
      <c r="E76" s="5">
        <v>534</v>
      </c>
      <c r="F76" s="6" t="s">
        <v>183</v>
      </c>
      <c r="G76" s="6" t="s">
        <v>284</v>
      </c>
      <c r="H76" s="6" t="s">
        <v>279</v>
      </c>
      <c r="I76" s="6">
        <v>30</v>
      </c>
      <c r="J76" s="6">
        <v>4</v>
      </c>
      <c r="K76" s="6">
        <v>0</v>
      </c>
      <c r="L76" s="6">
        <f t="shared" si="16"/>
        <v>26</v>
      </c>
      <c r="M76" s="19">
        <v>26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4</v>
      </c>
      <c r="AB76" s="129">
        <f t="shared" si="17"/>
        <v>0</v>
      </c>
      <c r="AC76" s="83">
        <f t="shared" si="18"/>
        <v>26</v>
      </c>
      <c r="AD76" s="84">
        <f t="shared" si="19"/>
        <v>0</v>
      </c>
      <c r="AE76" s="84">
        <f t="shared" si="20"/>
        <v>26</v>
      </c>
      <c r="AF76" s="85">
        <f t="shared" si="21"/>
        <v>1</v>
      </c>
      <c r="AG76" s="86">
        <f t="shared" si="22"/>
        <v>0</v>
      </c>
    </row>
    <row r="77" spans="1:33" ht="15.75" hidden="1" thickBot="1">
      <c r="A77" s="125">
        <v>51</v>
      </c>
      <c r="B77" s="6">
        <v>7</v>
      </c>
      <c r="C77" s="64" t="s">
        <v>285</v>
      </c>
      <c r="D77" s="131" t="s">
        <v>163</v>
      </c>
      <c r="E77" s="7">
        <v>10092</v>
      </c>
      <c r="F77" s="6" t="s">
        <v>96</v>
      </c>
      <c r="G77" s="6" t="s">
        <v>284</v>
      </c>
      <c r="H77" s="6" t="s">
        <v>279</v>
      </c>
      <c r="I77" s="6">
        <v>30</v>
      </c>
      <c r="J77" s="6">
        <v>4</v>
      </c>
      <c r="K77" s="6">
        <v>5</v>
      </c>
      <c r="L77" s="6">
        <f t="shared" si="16"/>
        <v>21</v>
      </c>
      <c r="M77" s="19">
        <v>19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9">
        <f t="shared" si="17"/>
        <v>0</v>
      </c>
      <c r="AC77" s="83">
        <f t="shared" si="18"/>
        <v>21</v>
      </c>
      <c r="AD77" s="84">
        <f t="shared" si="19"/>
        <v>2</v>
      </c>
      <c r="AE77" s="84">
        <f t="shared" si="20"/>
        <v>19</v>
      </c>
      <c r="AF77" s="85">
        <f t="shared" si="21"/>
        <v>0.9047619047619048</v>
      </c>
      <c r="AG77" s="86">
        <f t="shared" si="22"/>
        <v>9.523809523809524</v>
      </c>
    </row>
    <row r="78" spans="1:33" ht="16.5" hidden="1" thickBot="1">
      <c r="A78" s="125">
        <v>52</v>
      </c>
      <c r="B78" s="6">
        <v>8</v>
      </c>
      <c r="C78" s="139" t="s">
        <v>67</v>
      </c>
      <c r="D78" s="139" t="s">
        <v>68</v>
      </c>
      <c r="E78" s="5">
        <v>185</v>
      </c>
      <c r="F78" s="6" t="s">
        <v>4</v>
      </c>
      <c r="G78" s="6" t="s">
        <v>280</v>
      </c>
      <c r="H78" s="6" t="s">
        <v>279</v>
      </c>
      <c r="I78" s="6">
        <v>30</v>
      </c>
      <c r="J78" s="6">
        <v>8</v>
      </c>
      <c r="K78" s="6">
        <v>0</v>
      </c>
      <c r="L78" s="6">
        <f t="shared" si="16"/>
        <v>22</v>
      </c>
      <c r="M78" s="19">
        <v>11</v>
      </c>
      <c r="N78" s="6">
        <v>11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9">
        <f t="shared" si="17"/>
        <v>0</v>
      </c>
      <c r="AC78" s="83">
        <f t="shared" si="18"/>
        <v>22</v>
      </c>
      <c r="AD78" s="84">
        <f t="shared" si="19"/>
        <v>11</v>
      </c>
      <c r="AE78" s="84">
        <f t="shared" si="20"/>
        <v>11</v>
      </c>
      <c r="AF78" s="85">
        <f t="shared" si="21"/>
        <v>0.5</v>
      </c>
      <c r="AG78" s="86">
        <f t="shared" si="22"/>
        <v>50</v>
      </c>
    </row>
    <row r="79" spans="1:33" ht="15.75" hidden="1" thickBot="1">
      <c r="A79" s="125">
        <v>53</v>
      </c>
      <c r="B79" s="6">
        <v>9</v>
      </c>
      <c r="C79" s="64" t="s">
        <v>70</v>
      </c>
      <c r="D79" s="64" t="s">
        <v>71</v>
      </c>
      <c r="E79" s="5">
        <v>191</v>
      </c>
      <c r="F79" s="6" t="s">
        <v>83</v>
      </c>
      <c r="G79" s="6" t="s">
        <v>280</v>
      </c>
      <c r="H79" s="6" t="s">
        <v>279</v>
      </c>
      <c r="I79" s="6">
        <v>30</v>
      </c>
      <c r="J79" s="6">
        <v>4</v>
      </c>
      <c r="K79" s="6">
        <v>0</v>
      </c>
      <c r="L79" s="6">
        <f t="shared" si="16"/>
        <v>26</v>
      </c>
      <c r="M79" s="19">
        <v>25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9">
        <f t="shared" si="17"/>
        <v>0</v>
      </c>
      <c r="AC79" s="83">
        <f t="shared" si="18"/>
        <v>26</v>
      </c>
      <c r="AD79" s="84">
        <f t="shared" si="19"/>
        <v>1</v>
      </c>
      <c r="AE79" s="84">
        <f t="shared" si="20"/>
        <v>25</v>
      </c>
      <c r="AF79" s="85">
        <f t="shared" si="21"/>
        <v>0.9615384615384616</v>
      </c>
      <c r="AG79" s="86">
        <f t="shared" si="22"/>
        <v>3.846153846153846</v>
      </c>
    </row>
    <row r="80" spans="1:33" ht="16.5" hidden="1" thickBot="1">
      <c r="A80" s="125">
        <v>54</v>
      </c>
      <c r="B80" s="6">
        <v>10</v>
      </c>
      <c r="C80" s="139" t="s">
        <v>72</v>
      </c>
      <c r="D80" s="139" t="s">
        <v>190</v>
      </c>
      <c r="E80" s="5">
        <v>182</v>
      </c>
      <c r="F80" s="6" t="s">
        <v>4</v>
      </c>
      <c r="G80" s="6" t="s">
        <v>281</v>
      </c>
      <c r="H80" s="6" t="s">
        <v>279</v>
      </c>
      <c r="I80" s="6">
        <v>30</v>
      </c>
      <c r="J80" s="6">
        <v>8</v>
      </c>
      <c r="K80" s="6">
        <v>0</v>
      </c>
      <c r="L80" s="6">
        <f t="shared" si="16"/>
        <v>22</v>
      </c>
      <c r="M80" s="19">
        <v>17</v>
      </c>
      <c r="N80" s="6">
        <v>5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9">
        <f t="shared" si="17"/>
        <v>0</v>
      </c>
      <c r="AC80" s="83">
        <f t="shared" si="18"/>
        <v>22</v>
      </c>
      <c r="AD80" s="84">
        <f t="shared" si="19"/>
        <v>5</v>
      </c>
      <c r="AE80" s="84">
        <f t="shared" si="20"/>
        <v>17</v>
      </c>
      <c r="AF80" s="85">
        <f t="shared" si="21"/>
        <v>0.7727272727272727</v>
      </c>
      <c r="AG80" s="86">
        <f t="shared" si="22"/>
        <v>22.727272727272727</v>
      </c>
    </row>
    <row r="81" spans="1:33" ht="15.75" hidden="1" thickBot="1">
      <c r="A81" s="125">
        <v>55</v>
      </c>
      <c r="B81" s="6">
        <v>11</v>
      </c>
      <c r="C81" s="64" t="s">
        <v>72</v>
      </c>
      <c r="D81" s="64" t="s">
        <v>76</v>
      </c>
      <c r="E81" s="5">
        <v>175</v>
      </c>
      <c r="F81" s="6" t="s">
        <v>4</v>
      </c>
      <c r="G81" s="6" t="s">
        <v>284</v>
      </c>
      <c r="H81" s="6" t="s">
        <v>279</v>
      </c>
      <c r="I81" s="6">
        <v>30</v>
      </c>
      <c r="J81" s="6">
        <v>4</v>
      </c>
      <c r="K81" s="6">
        <v>0</v>
      </c>
      <c r="L81" s="6">
        <f t="shared" si="16"/>
        <v>26</v>
      </c>
      <c r="M81" s="19">
        <v>24</v>
      </c>
      <c r="N81" s="6">
        <v>0</v>
      </c>
      <c r="O81" s="6">
        <v>2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4</v>
      </c>
      <c r="AB81" s="129">
        <f t="shared" si="17"/>
        <v>0</v>
      </c>
      <c r="AC81" s="83">
        <f t="shared" si="18"/>
        <v>26</v>
      </c>
      <c r="AD81" s="84">
        <f t="shared" si="19"/>
        <v>2</v>
      </c>
      <c r="AE81" s="84">
        <f t="shared" si="20"/>
        <v>24</v>
      </c>
      <c r="AF81" s="85">
        <f t="shared" si="21"/>
        <v>0.9230769230769231</v>
      </c>
      <c r="AG81" s="86">
        <f t="shared" si="22"/>
        <v>7.692307692307692</v>
      </c>
    </row>
    <row r="82" spans="1:33" ht="16.5" hidden="1" thickBot="1">
      <c r="A82" s="125">
        <v>56</v>
      </c>
      <c r="B82" s="6">
        <v>12</v>
      </c>
      <c r="C82" s="139" t="s">
        <v>72</v>
      </c>
      <c r="D82" s="139" t="s">
        <v>77</v>
      </c>
      <c r="E82" s="5">
        <v>201</v>
      </c>
      <c r="F82" s="6" t="s">
        <v>83</v>
      </c>
      <c r="G82" s="6" t="s">
        <v>282</v>
      </c>
      <c r="H82" s="6" t="s">
        <v>279</v>
      </c>
      <c r="I82" s="6">
        <v>30</v>
      </c>
      <c r="J82" s="6">
        <v>8</v>
      </c>
      <c r="K82" s="6">
        <v>0</v>
      </c>
      <c r="L82" s="6">
        <f t="shared" si="16"/>
        <v>22</v>
      </c>
      <c r="M82" s="19">
        <v>11</v>
      </c>
      <c r="N82" s="6">
        <v>11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29">
        <f t="shared" si="17"/>
        <v>0</v>
      </c>
      <c r="AC82" s="83">
        <f t="shared" si="18"/>
        <v>22</v>
      </c>
      <c r="AD82" s="84">
        <f t="shared" si="19"/>
        <v>11</v>
      </c>
      <c r="AE82" s="84">
        <f t="shared" si="20"/>
        <v>11</v>
      </c>
      <c r="AF82" s="85">
        <f t="shared" si="21"/>
        <v>0.5</v>
      </c>
      <c r="AG82" s="86">
        <f t="shared" si="22"/>
        <v>50</v>
      </c>
    </row>
    <row r="83" spans="1:33" ht="16.5" hidden="1" thickBot="1">
      <c r="A83" s="125">
        <v>57</v>
      </c>
      <c r="B83" s="6">
        <v>13</v>
      </c>
      <c r="C83" s="139" t="s">
        <v>86</v>
      </c>
      <c r="D83" s="139" t="s">
        <v>35</v>
      </c>
      <c r="E83" s="5">
        <v>204</v>
      </c>
      <c r="F83" s="6" t="s">
        <v>30</v>
      </c>
      <c r="G83" s="6" t="s">
        <v>282</v>
      </c>
      <c r="H83" s="6" t="s">
        <v>279</v>
      </c>
      <c r="I83" s="6">
        <v>30</v>
      </c>
      <c r="J83" s="6">
        <v>8</v>
      </c>
      <c r="K83" s="6">
        <v>0</v>
      </c>
      <c r="L83" s="6">
        <f t="shared" si="16"/>
        <v>22</v>
      </c>
      <c r="M83" s="19">
        <v>20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29">
        <f t="shared" si="17"/>
        <v>0</v>
      </c>
      <c r="AC83" s="83">
        <f t="shared" si="18"/>
        <v>22</v>
      </c>
      <c r="AD83" s="84">
        <f t="shared" si="19"/>
        <v>1</v>
      </c>
      <c r="AE83" s="84">
        <f t="shared" si="20"/>
        <v>21</v>
      </c>
      <c r="AF83" s="85">
        <f t="shared" si="21"/>
        <v>0.9545454545454546</v>
      </c>
      <c r="AG83" s="86">
        <f t="shared" si="22"/>
        <v>4.545454545454546</v>
      </c>
    </row>
    <row r="84" spans="1:33" ht="15.75" hidden="1" thickBot="1">
      <c r="A84" s="125">
        <v>58</v>
      </c>
      <c r="B84" s="6">
        <v>14</v>
      </c>
      <c r="C84" s="64" t="s">
        <v>86</v>
      </c>
      <c r="D84" s="64" t="s">
        <v>16</v>
      </c>
      <c r="E84" s="7">
        <v>10087</v>
      </c>
      <c r="F84" s="6" t="s">
        <v>96</v>
      </c>
      <c r="G84" s="6" t="s">
        <v>284</v>
      </c>
      <c r="H84" s="6" t="s">
        <v>279</v>
      </c>
      <c r="I84" s="6">
        <v>30</v>
      </c>
      <c r="J84" s="6">
        <v>4</v>
      </c>
      <c r="K84" s="6">
        <v>0</v>
      </c>
      <c r="L84" s="6">
        <f t="shared" si="16"/>
        <v>26</v>
      </c>
      <c r="M84" s="19">
        <v>21</v>
      </c>
      <c r="N84" s="6">
        <v>5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9">
        <f t="shared" si="17"/>
        <v>0</v>
      </c>
      <c r="AC84" s="83">
        <f t="shared" si="18"/>
        <v>26</v>
      </c>
      <c r="AD84" s="84">
        <f t="shared" si="19"/>
        <v>5</v>
      </c>
      <c r="AE84" s="84">
        <f t="shared" si="20"/>
        <v>21</v>
      </c>
      <c r="AF84" s="85">
        <f t="shared" si="21"/>
        <v>0.8076923076923077</v>
      </c>
      <c r="AG84" s="86">
        <f t="shared" si="22"/>
        <v>19.23076923076923</v>
      </c>
    </row>
    <row r="85" spans="1:33" ht="15.75" hidden="1" thickBot="1">
      <c r="A85" s="125">
        <v>59</v>
      </c>
      <c r="B85" s="6">
        <v>15</v>
      </c>
      <c r="C85" s="64" t="s">
        <v>93</v>
      </c>
      <c r="D85" s="64" t="s">
        <v>94</v>
      </c>
      <c r="E85" s="5">
        <v>76</v>
      </c>
      <c r="F85" s="6" t="s">
        <v>4</v>
      </c>
      <c r="G85" s="6" t="s">
        <v>284</v>
      </c>
      <c r="H85" s="6" t="s">
        <v>279</v>
      </c>
      <c r="I85" s="6">
        <v>30</v>
      </c>
      <c r="J85" s="6">
        <v>4</v>
      </c>
      <c r="K85" s="6">
        <v>0</v>
      </c>
      <c r="L85" s="6">
        <f t="shared" si="16"/>
        <v>26</v>
      </c>
      <c r="M85" s="19">
        <v>26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4</v>
      </c>
      <c r="AB85" s="129">
        <f t="shared" si="17"/>
        <v>0</v>
      </c>
      <c r="AC85" s="83">
        <f t="shared" si="18"/>
        <v>26</v>
      </c>
      <c r="AD85" s="84">
        <f t="shared" si="19"/>
        <v>0</v>
      </c>
      <c r="AE85" s="84">
        <f t="shared" si="20"/>
        <v>26</v>
      </c>
      <c r="AF85" s="85">
        <f t="shared" si="21"/>
        <v>1</v>
      </c>
      <c r="AG85" s="86">
        <f t="shared" si="22"/>
        <v>0</v>
      </c>
    </row>
    <row r="86" spans="1:33" ht="15.75" hidden="1" thickBot="1">
      <c r="A86" s="125">
        <v>60</v>
      </c>
      <c r="B86" s="6">
        <v>16</v>
      </c>
      <c r="C86" s="64" t="s">
        <v>93</v>
      </c>
      <c r="D86" s="64" t="s">
        <v>12</v>
      </c>
      <c r="E86" s="5">
        <v>2023</v>
      </c>
      <c r="F86" s="6" t="s">
        <v>150</v>
      </c>
      <c r="G86" s="6" t="s">
        <v>284</v>
      </c>
      <c r="H86" s="6" t="s">
        <v>279</v>
      </c>
      <c r="I86" s="6">
        <v>30</v>
      </c>
      <c r="J86" s="6">
        <v>4</v>
      </c>
      <c r="K86" s="6">
        <v>0</v>
      </c>
      <c r="L86" s="6">
        <f t="shared" si="16"/>
        <v>26</v>
      </c>
      <c r="M86" s="19">
        <v>23</v>
      </c>
      <c r="N86" s="6">
        <v>3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9">
        <f t="shared" si="17"/>
        <v>0</v>
      </c>
      <c r="AC86" s="83">
        <f t="shared" si="18"/>
        <v>26</v>
      </c>
      <c r="AD86" s="84">
        <f t="shared" si="19"/>
        <v>3</v>
      </c>
      <c r="AE86" s="84">
        <f t="shared" si="20"/>
        <v>23</v>
      </c>
      <c r="AF86" s="85">
        <f t="shared" si="21"/>
        <v>0.8846153846153846</v>
      </c>
      <c r="AG86" s="86">
        <f t="shared" si="22"/>
        <v>11.538461538461538</v>
      </c>
    </row>
    <row r="87" spans="1:33" ht="15.75" hidden="1" thickBot="1">
      <c r="A87" s="125">
        <v>61</v>
      </c>
      <c r="B87" s="6">
        <v>17</v>
      </c>
      <c r="C87" s="64" t="s">
        <v>93</v>
      </c>
      <c r="D87" s="131" t="s">
        <v>237</v>
      </c>
      <c r="E87" s="7">
        <v>10089</v>
      </c>
      <c r="F87" s="6" t="s">
        <v>96</v>
      </c>
      <c r="G87" s="6" t="s">
        <v>284</v>
      </c>
      <c r="H87" s="6" t="s">
        <v>279</v>
      </c>
      <c r="I87" s="6">
        <v>30</v>
      </c>
      <c r="J87" s="6">
        <v>4</v>
      </c>
      <c r="K87" s="6">
        <v>2</v>
      </c>
      <c r="L87" s="6">
        <f t="shared" si="16"/>
        <v>24</v>
      </c>
      <c r="M87" s="19">
        <v>18</v>
      </c>
      <c r="N87" s="6">
        <v>6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9">
        <f t="shared" si="17"/>
        <v>0</v>
      </c>
      <c r="AC87" s="83">
        <f t="shared" si="18"/>
        <v>24</v>
      </c>
      <c r="AD87" s="84">
        <f t="shared" si="19"/>
        <v>6</v>
      </c>
      <c r="AE87" s="84">
        <f t="shared" si="20"/>
        <v>18</v>
      </c>
      <c r="AF87" s="85">
        <f t="shared" si="21"/>
        <v>0.75</v>
      </c>
      <c r="AG87" s="86">
        <f t="shared" si="22"/>
        <v>25</v>
      </c>
    </row>
    <row r="88" spans="1:33" ht="15.75" hidden="1" thickBot="1">
      <c r="A88" s="125">
        <v>62</v>
      </c>
      <c r="B88" s="6">
        <v>18</v>
      </c>
      <c r="C88" s="64" t="s">
        <v>224</v>
      </c>
      <c r="D88" s="64" t="s">
        <v>123</v>
      </c>
      <c r="E88" s="5">
        <v>9898</v>
      </c>
      <c r="F88" s="6" t="s">
        <v>96</v>
      </c>
      <c r="G88" s="6" t="s">
        <v>284</v>
      </c>
      <c r="H88" s="6" t="s">
        <v>279</v>
      </c>
      <c r="I88" s="6">
        <v>30</v>
      </c>
      <c r="J88" s="6">
        <v>4</v>
      </c>
      <c r="K88" s="6">
        <v>0</v>
      </c>
      <c r="L88" s="6">
        <f t="shared" si="16"/>
        <v>26</v>
      </c>
      <c r="M88" s="19">
        <v>10</v>
      </c>
      <c r="N88" s="6">
        <v>14</v>
      </c>
      <c r="O88" s="6">
        <v>2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4</v>
      </c>
      <c r="AB88" s="129">
        <f t="shared" si="17"/>
        <v>0</v>
      </c>
      <c r="AC88" s="83">
        <f t="shared" si="18"/>
        <v>26</v>
      </c>
      <c r="AD88" s="84">
        <f t="shared" si="19"/>
        <v>16</v>
      </c>
      <c r="AE88" s="84">
        <f t="shared" si="20"/>
        <v>10</v>
      </c>
      <c r="AF88" s="85">
        <f t="shared" si="21"/>
        <v>0.38461538461538464</v>
      </c>
      <c r="AG88" s="86">
        <f t="shared" si="22"/>
        <v>61.53846153846153</v>
      </c>
    </row>
    <row r="89" spans="1:33" ht="15.75" hidden="1" thickBot="1">
      <c r="A89" s="125">
        <v>63</v>
      </c>
      <c r="B89" s="6">
        <v>19</v>
      </c>
      <c r="C89" s="64" t="s">
        <v>225</v>
      </c>
      <c r="D89" s="64" t="s">
        <v>12</v>
      </c>
      <c r="E89" s="5">
        <v>2062</v>
      </c>
      <c r="F89" s="6" t="s">
        <v>96</v>
      </c>
      <c r="G89" s="6" t="s">
        <v>284</v>
      </c>
      <c r="H89" s="6" t="s">
        <v>279</v>
      </c>
      <c r="I89" s="6">
        <v>30</v>
      </c>
      <c r="J89" s="6">
        <v>4</v>
      </c>
      <c r="K89" s="6">
        <v>0</v>
      </c>
      <c r="L89" s="6">
        <f t="shared" si="16"/>
        <v>26</v>
      </c>
      <c r="M89" s="19">
        <v>22</v>
      </c>
      <c r="N89" s="6">
        <v>3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3</v>
      </c>
      <c r="AB89" s="129">
        <f t="shared" si="17"/>
        <v>1</v>
      </c>
      <c r="AC89" s="83">
        <f t="shared" si="18"/>
        <v>26</v>
      </c>
      <c r="AD89" s="84">
        <f t="shared" si="19"/>
        <v>3</v>
      </c>
      <c r="AE89" s="84">
        <f t="shared" si="20"/>
        <v>23</v>
      </c>
      <c r="AF89" s="85">
        <f t="shared" si="21"/>
        <v>0.8846153846153846</v>
      </c>
      <c r="AG89" s="86">
        <f t="shared" si="22"/>
        <v>11.538461538461538</v>
      </c>
    </row>
    <row r="90" spans="1:33" ht="16.5" hidden="1" thickBot="1">
      <c r="A90" s="125">
        <v>64</v>
      </c>
      <c r="B90" s="6">
        <v>20</v>
      </c>
      <c r="C90" s="139" t="s">
        <v>100</v>
      </c>
      <c r="D90" s="139" t="s">
        <v>101</v>
      </c>
      <c r="E90" s="5">
        <v>537</v>
      </c>
      <c r="F90" s="6" t="s">
        <v>4</v>
      </c>
      <c r="G90" s="6"/>
      <c r="H90" s="6" t="s">
        <v>279</v>
      </c>
      <c r="I90" s="6">
        <v>30</v>
      </c>
      <c r="J90" s="6">
        <v>8</v>
      </c>
      <c r="K90" s="6">
        <v>0</v>
      </c>
      <c r="L90" s="6">
        <f t="shared" si="16"/>
        <v>22</v>
      </c>
      <c r="M90" s="19">
        <v>22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29">
        <f t="shared" si="17"/>
        <v>0</v>
      </c>
      <c r="AC90" s="83">
        <f t="shared" si="18"/>
        <v>22</v>
      </c>
      <c r="AD90" s="84">
        <f t="shared" si="19"/>
        <v>0</v>
      </c>
      <c r="AE90" s="84">
        <f t="shared" si="20"/>
        <v>22</v>
      </c>
      <c r="AF90" s="85">
        <f t="shared" si="21"/>
        <v>1</v>
      </c>
      <c r="AG90" s="86">
        <f t="shared" si="22"/>
        <v>0</v>
      </c>
    </row>
    <row r="91" spans="1:33" ht="15.75" hidden="1" thickBot="1">
      <c r="A91" s="125">
        <v>65</v>
      </c>
      <c r="B91" s="6">
        <v>21</v>
      </c>
      <c r="C91" s="64" t="s">
        <v>108</v>
      </c>
      <c r="D91" s="64" t="s">
        <v>35</v>
      </c>
      <c r="E91" s="5">
        <v>2011</v>
      </c>
      <c r="F91" s="6" t="s">
        <v>4</v>
      </c>
      <c r="G91" s="6" t="s">
        <v>284</v>
      </c>
      <c r="H91" s="6" t="s">
        <v>279</v>
      </c>
      <c r="I91" s="6">
        <v>30</v>
      </c>
      <c r="J91" s="6">
        <v>4</v>
      </c>
      <c r="K91" s="6">
        <v>0</v>
      </c>
      <c r="L91" s="6">
        <f t="shared" si="16"/>
        <v>26</v>
      </c>
      <c r="M91" s="19">
        <v>26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4</v>
      </c>
      <c r="AB91" s="129">
        <f t="shared" si="17"/>
        <v>0</v>
      </c>
      <c r="AC91" s="83">
        <f t="shared" si="18"/>
        <v>26</v>
      </c>
      <c r="AD91" s="84">
        <f t="shared" si="19"/>
        <v>0</v>
      </c>
      <c r="AE91" s="84">
        <f t="shared" si="20"/>
        <v>26</v>
      </c>
      <c r="AF91" s="85">
        <f t="shared" si="21"/>
        <v>1</v>
      </c>
      <c r="AG91" s="86">
        <f t="shared" si="22"/>
        <v>0</v>
      </c>
    </row>
    <row r="92" spans="1:33" ht="15.75" hidden="1" thickBot="1">
      <c r="A92" s="125">
        <v>66</v>
      </c>
      <c r="B92" s="6">
        <v>22</v>
      </c>
      <c r="C92" s="64" t="s">
        <v>113</v>
      </c>
      <c r="D92" s="64" t="s">
        <v>85</v>
      </c>
      <c r="E92" s="5">
        <v>171</v>
      </c>
      <c r="F92" s="6" t="s">
        <v>4</v>
      </c>
      <c r="G92" s="6" t="s">
        <v>284</v>
      </c>
      <c r="H92" s="6" t="s">
        <v>279</v>
      </c>
      <c r="I92" s="6">
        <v>30</v>
      </c>
      <c r="J92" s="6">
        <v>4</v>
      </c>
      <c r="K92" s="6">
        <v>0</v>
      </c>
      <c r="L92" s="6">
        <f t="shared" si="16"/>
        <v>26</v>
      </c>
      <c r="M92" s="19">
        <v>23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1</v>
      </c>
      <c r="X92" s="6">
        <v>0</v>
      </c>
      <c r="Y92" s="6">
        <v>0</v>
      </c>
      <c r="Z92" s="6">
        <v>0</v>
      </c>
      <c r="AA92" s="6">
        <v>4</v>
      </c>
      <c r="AB92" s="129">
        <f t="shared" si="17"/>
        <v>0</v>
      </c>
      <c r="AC92" s="83">
        <f t="shared" si="18"/>
        <v>26</v>
      </c>
      <c r="AD92" s="84">
        <f t="shared" si="19"/>
        <v>3</v>
      </c>
      <c r="AE92" s="84">
        <f t="shared" si="20"/>
        <v>23</v>
      </c>
      <c r="AF92" s="85">
        <f t="shared" si="21"/>
        <v>0.8846153846153846</v>
      </c>
      <c r="AG92" s="86">
        <f t="shared" si="22"/>
        <v>11.538461538461538</v>
      </c>
    </row>
    <row r="93" spans="1:33" ht="16.5" hidden="1" thickBot="1">
      <c r="A93" s="125">
        <v>67</v>
      </c>
      <c r="B93" s="6">
        <v>23</v>
      </c>
      <c r="C93" s="139" t="s">
        <v>189</v>
      </c>
      <c r="D93" s="139" t="s">
        <v>35</v>
      </c>
      <c r="E93" s="5">
        <v>539</v>
      </c>
      <c r="F93" s="6" t="s">
        <v>176</v>
      </c>
      <c r="G93" s="6" t="s">
        <v>262</v>
      </c>
      <c r="H93" s="6" t="s">
        <v>279</v>
      </c>
      <c r="I93" s="6">
        <v>30</v>
      </c>
      <c r="J93" s="6">
        <v>8</v>
      </c>
      <c r="K93" s="6">
        <v>0</v>
      </c>
      <c r="L93" s="6">
        <f t="shared" si="16"/>
        <v>22</v>
      </c>
      <c r="M93" s="19">
        <v>20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2</v>
      </c>
      <c r="X93" s="6">
        <v>0</v>
      </c>
      <c r="Y93" s="6">
        <v>0</v>
      </c>
      <c r="Z93" s="6">
        <v>0</v>
      </c>
      <c r="AA93" s="6">
        <v>0</v>
      </c>
      <c r="AB93" s="129">
        <f t="shared" si="17"/>
        <v>0</v>
      </c>
      <c r="AC93" s="83">
        <f t="shared" si="18"/>
        <v>22</v>
      </c>
      <c r="AD93" s="84">
        <f t="shared" si="19"/>
        <v>2</v>
      </c>
      <c r="AE93" s="84">
        <f t="shared" si="20"/>
        <v>20</v>
      </c>
      <c r="AF93" s="85">
        <f t="shared" si="21"/>
        <v>0.9090909090909091</v>
      </c>
      <c r="AG93" s="86">
        <f t="shared" si="22"/>
        <v>9.090909090909092</v>
      </c>
    </row>
    <row r="94" spans="1:33" ht="15.75" hidden="1" thickBot="1">
      <c r="A94" s="125">
        <v>68</v>
      </c>
      <c r="B94" s="6">
        <v>24</v>
      </c>
      <c r="C94" s="64" t="s">
        <v>115</v>
      </c>
      <c r="D94" s="64" t="s">
        <v>16</v>
      </c>
      <c r="E94" s="5">
        <v>173</v>
      </c>
      <c r="F94" s="6" t="s">
        <v>4</v>
      </c>
      <c r="G94" s="6" t="s">
        <v>284</v>
      </c>
      <c r="H94" s="6" t="s">
        <v>279</v>
      </c>
      <c r="I94" s="6">
        <v>30</v>
      </c>
      <c r="J94" s="6">
        <v>4</v>
      </c>
      <c r="K94" s="6">
        <v>0</v>
      </c>
      <c r="L94" s="6">
        <f t="shared" si="16"/>
        <v>26</v>
      </c>
      <c r="M94" s="19">
        <v>21</v>
      </c>
      <c r="N94" s="6">
        <v>4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1</v>
      </c>
      <c r="X94" s="6">
        <v>0</v>
      </c>
      <c r="Y94" s="6">
        <v>0</v>
      </c>
      <c r="Z94" s="6">
        <v>0</v>
      </c>
      <c r="AA94" s="6">
        <v>4</v>
      </c>
      <c r="AB94" s="129">
        <f t="shared" si="17"/>
        <v>0</v>
      </c>
      <c r="AC94" s="83">
        <f t="shared" si="18"/>
        <v>26</v>
      </c>
      <c r="AD94" s="84">
        <f t="shared" si="19"/>
        <v>5</v>
      </c>
      <c r="AE94" s="84">
        <f t="shared" si="20"/>
        <v>21</v>
      </c>
      <c r="AF94" s="85">
        <f t="shared" si="21"/>
        <v>0.8076923076923077</v>
      </c>
      <c r="AG94" s="86">
        <f t="shared" si="22"/>
        <v>19.23076923076923</v>
      </c>
    </row>
    <row r="95" spans="1:33" ht="15.75" hidden="1" thickBot="1">
      <c r="A95" s="125">
        <v>69</v>
      </c>
      <c r="B95" s="6">
        <v>25</v>
      </c>
      <c r="C95" s="64" t="s">
        <v>119</v>
      </c>
      <c r="D95" s="64" t="s">
        <v>68</v>
      </c>
      <c r="E95" s="5">
        <v>112</v>
      </c>
      <c r="F95" s="6" t="s">
        <v>4</v>
      </c>
      <c r="G95" s="6" t="s">
        <v>284</v>
      </c>
      <c r="H95" s="6" t="s">
        <v>279</v>
      </c>
      <c r="I95" s="6">
        <v>30</v>
      </c>
      <c r="J95" s="6">
        <v>4</v>
      </c>
      <c r="K95" s="6">
        <v>0</v>
      </c>
      <c r="L95" s="6">
        <f t="shared" si="16"/>
        <v>26</v>
      </c>
      <c r="M95" s="19">
        <v>22</v>
      </c>
      <c r="N95" s="6">
        <v>1</v>
      </c>
      <c r="O95" s="6">
        <v>1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2</v>
      </c>
      <c r="X95" s="6">
        <v>0</v>
      </c>
      <c r="Y95" s="6">
        <v>0</v>
      </c>
      <c r="Z95" s="6">
        <v>0</v>
      </c>
      <c r="AA95" s="6">
        <v>4</v>
      </c>
      <c r="AB95" s="129">
        <f t="shared" si="17"/>
        <v>0</v>
      </c>
      <c r="AC95" s="83">
        <f t="shared" si="18"/>
        <v>26</v>
      </c>
      <c r="AD95" s="84">
        <f t="shared" si="19"/>
        <v>4</v>
      </c>
      <c r="AE95" s="84">
        <f t="shared" si="20"/>
        <v>22</v>
      </c>
      <c r="AF95" s="85">
        <f t="shared" si="21"/>
        <v>0.8461538461538461</v>
      </c>
      <c r="AG95" s="86">
        <f t="shared" si="22"/>
        <v>15.384615384615383</v>
      </c>
    </row>
    <row r="96" spans="1:33" ht="16.5" hidden="1" thickBot="1">
      <c r="A96" s="125">
        <v>70</v>
      </c>
      <c r="B96" s="6">
        <v>26</v>
      </c>
      <c r="C96" s="139" t="s">
        <v>124</v>
      </c>
      <c r="D96" s="139" t="s">
        <v>15</v>
      </c>
      <c r="E96" s="5">
        <v>2021</v>
      </c>
      <c r="F96" s="6" t="s">
        <v>4</v>
      </c>
      <c r="G96" s="6"/>
      <c r="H96" s="6" t="s">
        <v>279</v>
      </c>
      <c r="I96" s="6">
        <v>30</v>
      </c>
      <c r="J96" s="6">
        <v>13</v>
      </c>
      <c r="K96" s="6">
        <v>0</v>
      </c>
      <c r="L96" s="6">
        <f t="shared" si="16"/>
        <v>17</v>
      </c>
      <c r="M96" s="19">
        <v>8</v>
      </c>
      <c r="N96" s="6">
        <v>8</v>
      </c>
      <c r="O96" s="6">
        <v>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129">
        <f t="shared" si="17"/>
        <v>0</v>
      </c>
      <c r="AC96" s="83">
        <f t="shared" si="18"/>
        <v>17</v>
      </c>
      <c r="AD96" s="84">
        <f t="shared" si="19"/>
        <v>9</v>
      </c>
      <c r="AE96" s="84">
        <f t="shared" si="20"/>
        <v>8</v>
      </c>
      <c r="AF96" s="85">
        <f t="shared" si="21"/>
        <v>0.47058823529411764</v>
      </c>
      <c r="AG96" s="86">
        <f t="shared" si="22"/>
        <v>52.94117647058823</v>
      </c>
    </row>
    <row r="97" spans="1:33" ht="15.75" hidden="1" thickBot="1">
      <c r="A97" s="125">
        <v>71</v>
      </c>
      <c r="B97" s="6">
        <v>27</v>
      </c>
      <c r="C97" s="64" t="s">
        <v>226</v>
      </c>
      <c r="D97" s="64" t="s">
        <v>227</v>
      </c>
      <c r="E97" s="7">
        <v>10051</v>
      </c>
      <c r="F97" s="6" t="s">
        <v>96</v>
      </c>
      <c r="G97" s="6" t="s">
        <v>284</v>
      </c>
      <c r="H97" s="6" t="s">
        <v>279</v>
      </c>
      <c r="I97" s="6">
        <v>30</v>
      </c>
      <c r="J97" s="6">
        <v>4</v>
      </c>
      <c r="K97" s="6">
        <v>0</v>
      </c>
      <c r="L97" s="6">
        <f t="shared" si="16"/>
        <v>26</v>
      </c>
      <c r="M97" s="19">
        <v>9</v>
      </c>
      <c r="N97" s="6">
        <v>10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6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5</v>
      </c>
      <c r="AB97" s="129">
        <f t="shared" si="17"/>
        <v>1</v>
      </c>
      <c r="AC97" s="83">
        <f t="shared" si="18"/>
        <v>26</v>
      </c>
      <c r="AD97" s="84">
        <f t="shared" si="19"/>
        <v>10</v>
      </c>
      <c r="AE97" s="84">
        <f t="shared" si="20"/>
        <v>16</v>
      </c>
      <c r="AF97" s="85">
        <f t="shared" si="21"/>
        <v>0.6153846153846154</v>
      </c>
      <c r="AG97" s="86">
        <f t="shared" si="22"/>
        <v>38.46153846153846</v>
      </c>
    </row>
    <row r="98" spans="1:33" ht="15.75" hidden="1" thickBot="1">
      <c r="A98" s="125">
        <v>72</v>
      </c>
      <c r="B98" s="6">
        <v>28</v>
      </c>
      <c r="C98" s="64" t="s">
        <v>137</v>
      </c>
      <c r="D98" s="64" t="s">
        <v>68</v>
      </c>
      <c r="E98" s="5">
        <v>184</v>
      </c>
      <c r="F98" s="6" t="s">
        <v>4</v>
      </c>
      <c r="G98" s="6" t="s">
        <v>284</v>
      </c>
      <c r="H98" s="6" t="s">
        <v>279</v>
      </c>
      <c r="I98" s="6">
        <v>30</v>
      </c>
      <c r="J98" s="6">
        <v>4</v>
      </c>
      <c r="K98" s="6">
        <v>0</v>
      </c>
      <c r="L98" s="6">
        <f t="shared" si="16"/>
        <v>26</v>
      </c>
      <c r="M98" s="19">
        <v>12</v>
      </c>
      <c r="N98" s="6">
        <v>14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9">
        <f t="shared" si="17"/>
        <v>0</v>
      </c>
      <c r="AC98" s="83">
        <f t="shared" si="18"/>
        <v>26</v>
      </c>
      <c r="AD98" s="84">
        <f t="shared" si="19"/>
        <v>14</v>
      </c>
      <c r="AE98" s="84">
        <f t="shared" si="20"/>
        <v>12</v>
      </c>
      <c r="AF98" s="85">
        <f t="shared" si="21"/>
        <v>0.46153846153846156</v>
      </c>
      <c r="AG98" s="86">
        <f t="shared" si="22"/>
        <v>53.84615384615385</v>
      </c>
    </row>
    <row r="99" spans="1:33" ht="15.75" hidden="1" thickBot="1">
      <c r="A99" s="125">
        <v>73</v>
      </c>
      <c r="B99" s="6">
        <v>29</v>
      </c>
      <c r="C99" s="64" t="s">
        <v>141</v>
      </c>
      <c r="D99" s="64" t="s">
        <v>85</v>
      </c>
      <c r="E99" s="5">
        <v>215</v>
      </c>
      <c r="F99" s="6" t="s">
        <v>83</v>
      </c>
      <c r="G99" s="6" t="s">
        <v>283</v>
      </c>
      <c r="H99" s="6" t="s">
        <v>279</v>
      </c>
      <c r="I99" s="6">
        <v>30</v>
      </c>
      <c r="J99" s="6">
        <v>8</v>
      </c>
      <c r="K99" s="6">
        <v>0</v>
      </c>
      <c r="L99" s="6">
        <f t="shared" si="16"/>
        <v>22</v>
      </c>
      <c r="M99" s="19">
        <v>13</v>
      </c>
      <c r="N99" s="6">
        <v>9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9">
        <f t="shared" si="17"/>
        <v>0</v>
      </c>
      <c r="AC99" s="83">
        <f t="shared" si="18"/>
        <v>22</v>
      </c>
      <c r="AD99" s="84">
        <f t="shared" si="19"/>
        <v>9</v>
      </c>
      <c r="AE99" s="84">
        <f t="shared" si="20"/>
        <v>13</v>
      </c>
      <c r="AF99" s="85">
        <f t="shared" si="21"/>
        <v>0.5909090909090909</v>
      </c>
      <c r="AG99" s="86">
        <f t="shared" si="22"/>
        <v>40.90909090909091</v>
      </c>
    </row>
    <row r="100" spans="1:33" ht="16.5" hidden="1" thickBot="1">
      <c r="A100" s="125">
        <v>74</v>
      </c>
      <c r="B100" s="6">
        <v>30</v>
      </c>
      <c r="C100" s="144" t="s">
        <v>142</v>
      </c>
      <c r="D100" s="144" t="s">
        <v>143</v>
      </c>
      <c r="E100" s="27">
        <v>221</v>
      </c>
      <c r="F100" s="26" t="s">
        <v>83</v>
      </c>
      <c r="G100" s="26" t="s">
        <v>282</v>
      </c>
      <c r="H100" s="26" t="s">
        <v>279</v>
      </c>
      <c r="I100" s="6">
        <v>30</v>
      </c>
      <c r="J100" s="6">
        <v>8</v>
      </c>
      <c r="K100" s="6">
        <v>0</v>
      </c>
      <c r="L100" s="6">
        <f t="shared" si="16"/>
        <v>22</v>
      </c>
      <c r="M100" s="19">
        <v>22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9">
        <f t="shared" si="17"/>
        <v>0</v>
      </c>
      <c r="AC100" s="83">
        <f t="shared" si="18"/>
        <v>22</v>
      </c>
      <c r="AD100" s="84">
        <f t="shared" si="19"/>
        <v>0</v>
      </c>
      <c r="AE100" s="84">
        <f t="shared" si="20"/>
        <v>22</v>
      </c>
      <c r="AF100" s="85">
        <f t="shared" si="21"/>
        <v>1</v>
      </c>
      <c r="AG100" s="86">
        <f t="shared" si="22"/>
        <v>0</v>
      </c>
    </row>
    <row r="101" spans="1:33" ht="15.75" hidden="1" thickBot="1">
      <c r="A101" s="125">
        <v>75</v>
      </c>
      <c r="B101" s="6">
        <v>31</v>
      </c>
      <c r="C101" s="64" t="s">
        <v>149</v>
      </c>
      <c r="D101" s="64" t="s">
        <v>47</v>
      </c>
      <c r="E101" s="5">
        <v>2067</v>
      </c>
      <c r="F101" s="6" t="s">
        <v>33</v>
      </c>
      <c r="G101" s="6" t="s">
        <v>284</v>
      </c>
      <c r="H101" s="6" t="s">
        <v>279</v>
      </c>
      <c r="I101" s="6">
        <v>30</v>
      </c>
      <c r="J101" s="6">
        <v>4</v>
      </c>
      <c r="K101" s="6">
        <v>0</v>
      </c>
      <c r="L101" s="6">
        <f t="shared" si="16"/>
        <v>26</v>
      </c>
      <c r="M101" s="19">
        <v>19</v>
      </c>
      <c r="N101" s="6">
        <v>6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5</v>
      </c>
      <c r="AB101" s="129">
        <f t="shared" si="17"/>
        <v>1</v>
      </c>
      <c r="AC101" s="83">
        <f t="shared" si="18"/>
        <v>26</v>
      </c>
      <c r="AD101" s="84">
        <f t="shared" si="19"/>
        <v>6</v>
      </c>
      <c r="AE101" s="84">
        <f t="shared" si="20"/>
        <v>20</v>
      </c>
      <c r="AF101" s="85">
        <f t="shared" si="21"/>
        <v>0.7692307692307693</v>
      </c>
      <c r="AG101" s="86">
        <f t="shared" si="22"/>
        <v>23.076923076923077</v>
      </c>
    </row>
    <row r="102" spans="1:33" ht="15.75" hidden="1" thickBot="1">
      <c r="A102" s="125">
        <v>76</v>
      </c>
      <c r="B102" s="6">
        <v>32</v>
      </c>
      <c r="C102" s="64" t="s">
        <v>149</v>
      </c>
      <c r="D102" s="64" t="s">
        <v>68</v>
      </c>
      <c r="E102" s="5">
        <v>536</v>
      </c>
      <c r="F102" s="6" t="s">
        <v>4</v>
      </c>
      <c r="G102" s="6" t="s">
        <v>284</v>
      </c>
      <c r="H102" s="6" t="s">
        <v>279</v>
      </c>
      <c r="I102" s="6">
        <v>30</v>
      </c>
      <c r="J102" s="6">
        <v>4</v>
      </c>
      <c r="K102" s="6">
        <v>0</v>
      </c>
      <c r="L102" s="6">
        <f t="shared" si="16"/>
        <v>26</v>
      </c>
      <c r="M102" s="19">
        <v>26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9">
        <f t="shared" si="17"/>
        <v>0</v>
      </c>
      <c r="AC102" s="83">
        <f t="shared" si="18"/>
        <v>26</v>
      </c>
      <c r="AD102" s="84">
        <f t="shared" si="19"/>
        <v>0</v>
      </c>
      <c r="AE102" s="84">
        <f t="shared" si="20"/>
        <v>26</v>
      </c>
      <c r="AF102" s="85">
        <f t="shared" si="21"/>
        <v>1</v>
      </c>
      <c r="AG102" s="86">
        <f t="shared" si="22"/>
        <v>0</v>
      </c>
    </row>
    <row r="103" spans="1:33" ht="16.5" hidden="1" thickBot="1">
      <c r="A103" s="125">
        <v>77</v>
      </c>
      <c r="B103" s="6">
        <v>33</v>
      </c>
      <c r="C103" s="139" t="s">
        <v>149</v>
      </c>
      <c r="D103" s="139" t="s">
        <v>152</v>
      </c>
      <c r="E103" s="5">
        <v>224</v>
      </c>
      <c r="F103" s="6" t="s">
        <v>222</v>
      </c>
      <c r="G103" s="6" t="s">
        <v>282</v>
      </c>
      <c r="H103" s="6" t="s">
        <v>279</v>
      </c>
      <c r="I103" s="6">
        <v>30</v>
      </c>
      <c r="J103" s="6">
        <v>8</v>
      </c>
      <c r="K103" s="6">
        <v>0</v>
      </c>
      <c r="L103" s="6">
        <f t="shared" si="16"/>
        <v>22</v>
      </c>
      <c r="M103" s="19">
        <v>21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9">
        <f t="shared" si="17"/>
        <v>0</v>
      </c>
      <c r="AC103" s="83">
        <f t="shared" si="18"/>
        <v>22</v>
      </c>
      <c r="AD103" s="84">
        <f t="shared" si="19"/>
        <v>0</v>
      </c>
      <c r="AE103" s="84">
        <f t="shared" si="20"/>
        <v>22</v>
      </c>
      <c r="AF103" s="85">
        <f t="shared" si="21"/>
        <v>1</v>
      </c>
      <c r="AG103" s="86">
        <f t="shared" si="22"/>
        <v>0</v>
      </c>
    </row>
    <row r="104" spans="1:33" ht="16.5" hidden="1" thickBot="1">
      <c r="A104" s="125">
        <v>78</v>
      </c>
      <c r="B104" s="6">
        <v>34</v>
      </c>
      <c r="C104" s="139" t="s">
        <v>153</v>
      </c>
      <c r="D104" s="139" t="s">
        <v>15</v>
      </c>
      <c r="E104" s="5">
        <v>168</v>
      </c>
      <c r="F104" s="6" t="s">
        <v>8</v>
      </c>
      <c r="G104" s="6" t="s">
        <v>282</v>
      </c>
      <c r="H104" s="6" t="s">
        <v>279</v>
      </c>
      <c r="I104" s="6">
        <v>30</v>
      </c>
      <c r="J104" s="6">
        <v>8</v>
      </c>
      <c r="K104" s="6">
        <v>0</v>
      </c>
      <c r="L104" s="6">
        <f t="shared" si="16"/>
        <v>22</v>
      </c>
      <c r="M104" s="19">
        <v>15</v>
      </c>
      <c r="N104" s="6">
        <v>7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9">
        <f t="shared" si="17"/>
        <v>0</v>
      </c>
      <c r="AC104" s="83">
        <f t="shared" si="18"/>
        <v>22</v>
      </c>
      <c r="AD104" s="84">
        <f t="shared" si="19"/>
        <v>7</v>
      </c>
      <c r="AE104" s="84">
        <f t="shared" si="20"/>
        <v>15</v>
      </c>
      <c r="AF104" s="85">
        <f t="shared" si="21"/>
        <v>0.6818181818181818</v>
      </c>
      <c r="AG104" s="86">
        <f t="shared" si="22"/>
        <v>31.818181818181817</v>
      </c>
    </row>
    <row r="105" spans="1:33" ht="16.5" hidden="1" thickBot="1">
      <c r="A105" s="125">
        <v>79</v>
      </c>
      <c r="B105" s="6">
        <v>35</v>
      </c>
      <c r="C105" s="139" t="s">
        <v>157</v>
      </c>
      <c r="D105" s="139" t="s">
        <v>68</v>
      </c>
      <c r="E105" s="5">
        <v>179</v>
      </c>
      <c r="F105" s="6" t="s">
        <v>4</v>
      </c>
      <c r="G105" s="6" t="s">
        <v>282</v>
      </c>
      <c r="H105" s="6" t="s">
        <v>279</v>
      </c>
      <c r="I105" s="6">
        <v>30</v>
      </c>
      <c r="J105" s="6">
        <v>8</v>
      </c>
      <c r="K105" s="6">
        <v>0</v>
      </c>
      <c r="L105" s="6">
        <f t="shared" si="16"/>
        <v>22</v>
      </c>
      <c r="M105" s="19">
        <v>19</v>
      </c>
      <c r="N105" s="6">
        <v>3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22</v>
      </c>
      <c r="AD105" s="84">
        <f t="shared" si="19"/>
        <v>3</v>
      </c>
      <c r="AE105" s="84">
        <f t="shared" si="20"/>
        <v>19</v>
      </c>
      <c r="AF105" s="85">
        <f t="shared" si="21"/>
        <v>0.8636363636363636</v>
      </c>
      <c r="AG105" s="86">
        <f t="shared" si="22"/>
        <v>13.636363636363637</v>
      </c>
    </row>
    <row r="106" spans="1:33" ht="15.75" hidden="1" thickBot="1">
      <c r="A106" s="125">
        <v>80</v>
      </c>
      <c r="B106" s="6">
        <v>36</v>
      </c>
      <c r="C106" s="64" t="s">
        <v>239</v>
      </c>
      <c r="D106" s="131" t="s">
        <v>240</v>
      </c>
      <c r="E106" s="7">
        <v>10090</v>
      </c>
      <c r="F106" s="6" t="s">
        <v>96</v>
      </c>
      <c r="G106" s="6" t="s">
        <v>284</v>
      </c>
      <c r="H106" s="6" t="s">
        <v>279</v>
      </c>
      <c r="I106" s="6">
        <v>30</v>
      </c>
      <c r="J106" s="6">
        <v>4</v>
      </c>
      <c r="K106" s="6">
        <v>2</v>
      </c>
      <c r="L106" s="6">
        <f t="shared" si="16"/>
        <v>24</v>
      </c>
      <c r="M106" s="19">
        <v>24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4</v>
      </c>
      <c r="AB106" s="129">
        <f t="shared" si="17"/>
        <v>0</v>
      </c>
      <c r="AC106" s="83">
        <f t="shared" si="18"/>
        <v>24</v>
      </c>
      <c r="AD106" s="84">
        <f t="shared" si="19"/>
        <v>0</v>
      </c>
      <c r="AE106" s="84">
        <f t="shared" si="20"/>
        <v>24</v>
      </c>
      <c r="AF106" s="85">
        <f t="shared" si="21"/>
        <v>1</v>
      </c>
      <c r="AG106" s="86">
        <f t="shared" si="22"/>
        <v>0</v>
      </c>
    </row>
    <row r="107" spans="2:27" ht="15.75" hidden="1" thickBot="1">
      <c r="B107" s="3"/>
      <c r="C107" s="66"/>
      <c r="D107" s="66"/>
      <c r="E107" s="2"/>
      <c r="F107" s="3"/>
      <c r="G107" s="3"/>
      <c r="H107" s="3"/>
      <c r="I107" s="3"/>
      <c r="J107" s="3"/>
      <c r="K107" s="3"/>
      <c r="L107" s="3"/>
      <c r="M107" s="20"/>
      <c r="N107" s="18"/>
      <c r="O107" s="21"/>
      <c r="P107" s="21"/>
      <c r="Q107" s="21"/>
      <c r="R107" s="21"/>
      <c r="S107" s="21"/>
      <c r="T107" s="21"/>
      <c r="U107" s="21"/>
      <c r="V107" s="21"/>
      <c r="W107" s="127"/>
      <c r="X107" s="22"/>
      <c r="Y107" s="22"/>
      <c r="Z107" s="22"/>
      <c r="AA107" s="22"/>
    </row>
    <row r="108" spans="1:33" s="50" customFormat="1" ht="56.25" customHeight="1" thickBot="1">
      <c r="A108" s="132">
        <v>80</v>
      </c>
      <c r="B108" s="73">
        <v>36</v>
      </c>
      <c r="C108" s="152" t="s">
        <v>188</v>
      </c>
      <c r="D108" s="153"/>
      <c r="E108" s="51"/>
      <c r="F108" s="51"/>
      <c r="G108" s="51"/>
      <c r="H108" s="51"/>
      <c r="I108" s="52"/>
      <c r="J108" s="53">
        <f>SUM(J71:J106)</f>
        <v>197</v>
      </c>
      <c r="K108" s="52"/>
      <c r="L108" s="53">
        <f aca="true" t="shared" si="23" ref="L108:AB108">SUM(L71:L106)</f>
        <v>872</v>
      </c>
      <c r="M108" s="54">
        <f t="shared" si="23"/>
        <v>681</v>
      </c>
      <c r="N108" s="54">
        <f t="shared" si="23"/>
        <v>159</v>
      </c>
      <c r="O108" s="54">
        <f t="shared" si="23"/>
        <v>6</v>
      </c>
      <c r="P108" s="54">
        <f t="shared" si="23"/>
        <v>0</v>
      </c>
      <c r="Q108" s="54">
        <f t="shared" si="23"/>
        <v>0</v>
      </c>
      <c r="R108" s="54">
        <f t="shared" si="23"/>
        <v>0</v>
      </c>
      <c r="S108" s="54">
        <f t="shared" si="23"/>
        <v>0</v>
      </c>
      <c r="T108" s="54">
        <f t="shared" si="23"/>
        <v>10</v>
      </c>
      <c r="U108" s="54">
        <f t="shared" si="23"/>
        <v>3</v>
      </c>
      <c r="V108" s="54">
        <f t="shared" si="23"/>
        <v>3</v>
      </c>
      <c r="W108" s="54">
        <f t="shared" si="23"/>
        <v>6</v>
      </c>
      <c r="X108" s="54">
        <f t="shared" si="23"/>
        <v>0</v>
      </c>
      <c r="Y108" s="54">
        <f t="shared" si="23"/>
        <v>0</v>
      </c>
      <c r="Z108" s="54">
        <f t="shared" si="23"/>
        <v>0</v>
      </c>
      <c r="AA108" s="54">
        <f t="shared" si="23"/>
        <v>98</v>
      </c>
      <c r="AB108" s="54">
        <f t="shared" si="23"/>
        <v>4</v>
      </c>
      <c r="AC108" s="49">
        <f>L108</f>
        <v>872</v>
      </c>
      <c r="AD108" s="38">
        <f>N108+O108+P108+Q108+R108+S108+T108+U108+V108+W108+X108+Y108</f>
        <v>187</v>
      </c>
      <c r="AE108" s="38">
        <f>AC108-AD108</f>
        <v>685</v>
      </c>
      <c r="AF108" s="106">
        <f>(AC108-AD108)/ABS(AC108)</f>
        <v>0.7855504587155964</v>
      </c>
      <c r="AG108" s="107">
        <f>AD108/AC108%</f>
        <v>21.444954128440365</v>
      </c>
    </row>
    <row r="109" spans="1:33" s="142" customFormat="1" ht="15.75">
      <c r="A109" s="140"/>
      <c r="B109" s="31"/>
      <c r="C109" s="89"/>
      <c r="D109" s="89"/>
      <c r="E109" s="28"/>
      <c r="F109" s="29"/>
      <c r="G109" s="29"/>
      <c r="H109" s="29"/>
      <c r="I109" s="29"/>
      <c r="J109" s="29"/>
      <c r="K109" s="29"/>
      <c r="L109" s="3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90"/>
      <c r="AD109" s="90"/>
      <c r="AE109" s="90"/>
      <c r="AF109" s="91"/>
      <c r="AG109" s="92"/>
    </row>
    <row r="110" spans="2:27" ht="15.75" thickBot="1">
      <c r="B110" s="31"/>
      <c r="C110" s="69"/>
      <c r="D110" s="69"/>
      <c r="E110" s="32"/>
      <c r="F110" s="31"/>
      <c r="G110" s="31"/>
      <c r="H110" s="31"/>
      <c r="I110" s="31"/>
      <c r="J110" s="31"/>
      <c r="K110" s="31"/>
      <c r="L110" s="31"/>
      <c r="M110" s="33"/>
      <c r="N110" s="34"/>
      <c r="O110" s="35"/>
      <c r="P110" s="35"/>
      <c r="Q110" s="35"/>
      <c r="R110" s="35"/>
      <c r="S110" s="35"/>
      <c r="T110" s="35"/>
      <c r="U110" s="35"/>
      <c r="V110" s="35"/>
      <c r="W110" s="34"/>
      <c r="X110" s="34"/>
      <c r="Y110" s="34"/>
      <c r="Z110" s="34"/>
      <c r="AA110" s="34"/>
    </row>
    <row r="111" spans="1:33" s="145" customFormat="1" ht="32.25" thickBot="1">
      <c r="A111" s="127"/>
      <c r="B111" s="40"/>
      <c r="C111" s="149" t="s">
        <v>195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/>
      <c r="AD111" s="76"/>
      <c r="AE111" s="76"/>
      <c r="AF111" s="76"/>
      <c r="AG111" s="76"/>
    </row>
    <row r="112" spans="2:27" ht="15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22"/>
      <c r="Y112" s="22"/>
      <c r="Z112" s="22"/>
      <c r="AA112" s="22"/>
    </row>
    <row r="113" spans="1:33" s="143" customFormat="1" ht="99.75" customHeight="1">
      <c r="A113" s="125" t="s">
        <v>172</v>
      </c>
      <c r="B113" s="6" t="s">
        <v>173</v>
      </c>
      <c r="C113" s="61" t="s">
        <v>0</v>
      </c>
      <c r="D113" s="61" t="s">
        <v>1</v>
      </c>
      <c r="E113" s="41" t="s">
        <v>211</v>
      </c>
      <c r="F113" s="41" t="s">
        <v>212</v>
      </c>
      <c r="G113" s="41"/>
      <c r="H113" s="41" t="s">
        <v>299</v>
      </c>
      <c r="I113" s="41" t="s">
        <v>213</v>
      </c>
      <c r="J113" s="41" t="s">
        <v>214</v>
      </c>
      <c r="K113" s="41" t="s">
        <v>215</v>
      </c>
      <c r="L113" s="42" t="s">
        <v>216</v>
      </c>
      <c r="M113" s="43" t="s">
        <v>217</v>
      </c>
      <c r="N113" s="44" t="s">
        <v>174</v>
      </c>
      <c r="O113" s="45" t="s">
        <v>218</v>
      </c>
      <c r="P113" s="45" t="s">
        <v>300</v>
      </c>
      <c r="Q113" s="45" t="s">
        <v>301</v>
      </c>
      <c r="R113" s="45" t="s">
        <v>302</v>
      </c>
      <c r="S113" s="45" t="s">
        <v>303</v>
      </c>
      <c r="T113" s="45" t="s">
        <v>304</v>
      </c>
      <c r="U113" s="103" t="s">
        <v>305</v>
      </c>
      <c r="V113" s="103" t="s">
        <v>306</v>
      </c>
      <c r="W113" s="103" t="s">
        <v>307</v>
      </c>
      <c r="X113" s="126" t="s">
        <v>313</v>
      </c>
      <c r="Y113" s="126" t="s">
        <v>219</v>
      </c>
      <c r="Z113" s="126" t="s">
        <v>220</v>
      </c>
      <c r="AA113" s="126" t="s">
        <v>221</v>
      </c>
      <c r="AB113" s="126" t="s">
        <v>314</v>
      </c>
      <c r="AC113" s="78" t="s">
        <v>208</v>
      </c>
      <c r="AD113" s="78" t="s">
        <v>295</v>
      </c>
      <c r="AE113" s="79" t="s">
        <v>296</v>
      </c>
      <c r="AF113" s="79" t="s">
        <v>209</v>
      </c>
      <c r="AG113" s="79" t="s">
        <v>210</v>
      </c>
    </row>
    <row r="114" spans="1:28" ht="15.75" customHeight="1" thickBot="1">
      <c r="A114" s="127"/>
      <c r="B114" s="3"/>
      <c r="C114" s="66"/>
      <c r="D114" s="66"/>
      <c r="E114" s="2"/>
      <c r="F114" s="3"/>
      <c r="G114" s="3"/>
      <c r="H114" s="3"/>
      <c r="I114" s="3"/>
      <c r="J114" s="3"/>
      <c r="K114" s="3"/>
      <c r="L114" s="3"/>
      <c r="M114" s="20"/>
      <c r="N114" s="18"/>
      <c r="O114" s="21"/>
      <c r="P114" s="21"/>
      <c r="Q114" s="21"/>
      <c r="R114" s="21"/>
      <c r="S114" s="21"/>
      <c r="T114" s="21"/>
      <c r="U114" s="21"/>
      <c r="V114" s="21"/>
      <c r="W114" s="127"/>
      <c r="X114" s="22"/>
      <c r="Y114" s="22"/>
      <c r="Z114" s="22"/>
      <c r="AA114" s="22"/>
      <c r="AB114" s="108"/>
    </row>
    <row r="115" spans="1:33" ht="16.5" hidden="1" thickBot="1">
      <c r="A115" s="125">
        <v>81</v>
      </c>
      <c r="B115" s="6">
        <v>1</v>
      </c>
      <c r="C115" s="139" t="s">
        <v>11</v>
      </c>
      <c r="D115" s="139" t="s">
        <v>12</v>
      </c>
      <c r="E115" s="5">
        <v>205</v>
      </c>
      <c r="F115" s="6" t="s">
        <v>17</v>
      </c>
      <c r="G115" s="6" t="s">
        <v>286</v>
      </c>
      <c r="H115" s="6" t="s">
        <v>287</v>
      </c>
      <c r="I115" s="6">
        <v>30</v>
      </c>
      <c r="J115" s="6">
        <v>4</v>
      </c>
      <c r="K115" s="6">
        <v>0</v>
      </c>
      <c r="L115" s="6">
        <f aca="true" t="shared" si="24" ref="L115:L137">(I115-J115-K115)</f>
        <v>26</v>
      </c>
      <c r="M115" s="19">
        <v>26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29">
        <f aca="true" t="shared" si="25" ref="AB115:AB137">L115-M115-N115-O115-P115-Q115-R115-S115-T115-U115-V115-W115-X115-Y115-Z115</f>
        <v>0</v>
      </c>
      <c r="AC115" s="83">
        <f aca="true" t="shared" si="26" ref="AC115:AC137">L115</f>
        <v>26</v>
      </c>
      <c r="AD115" s="84">
        <f aca="true" t="shared" si="27" ref="AD115:AD137">N115+O115+W115+X115+Y115</f>
        <v>0</v>
      </c>
      <c r="AE115" s="84">
        <f aca="true" t="shared" si="28" ref="AE115:AE137">AC115-AD115</f>
        <v>26</v>
      </c>
      <c r="AF115" s="85">
        <f aca="true" t="shared" si="29" ref="AF115:AF137">(AC115-AD115)/ABS(AC115)</f>
        <v>1</v>
      </c>
      <c r="AG115" s="86">
        <f aca="true" t="shared" si="30" ref="AG115:AG137">AD115/AC115%</f>
        <v>0</v>
      </c>
    </row>
    <row r="116" spans="1:33" ht="15.75" hidden="1" thickBot="1">
      <c r="A116" s="125">
        <v>82</v>
      </c>
      <c r="B116" s="6">
        <v>2</v>
      </c>
      <c r="C116" s="64" t="s">
        <v>18</v>
      </c>
      <c r="D116" s="64" t="s">
        <v>19</v>
      </c>
      <c r="E116" s="5">
        <v>84</v>
      </c>
      <c r="F116" s="6" t="s">
        <v>228</v>
      </c>
      <c r="G116" s="6"/>
      <c r="H116" s="6" t="s">
        <v>287</v>
      </c>
      <c r="I116" s="6">
        <v>30</v>
      </c>
      <c r="J116" s="6">
        <v>8</v>
      </c>
      <c r="K116" s="6">
        <v>0</v>
      </c>
      <c r="L116" s="6">
        <f t="shared" si="24"/>
        <v>22</v>
      </c>
      <c r="M116" s="19">
        <v>22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29">
        <f t="shared" si="25"/>
        <v>0</v>
      </c>
      <c r="AC116" s="83">
        <f t="shared" si="26"/>
        <v>22</v>
      </c>
      <c r="AD116" s="84">
        <f t="shared" si="27"/>
        <v>0</v>
      </c>
      <c r="AE116" s="84">
        <f t="shared" si="28"/>
        <v>22</v>
      </c>
      <c r="AF116" s="85">
        <f t="shared" si="29"/>
        <v>1</v>
      </c>
      <c r="AG116" s="86">
        <f t="shared" si="30"/>
        <v>0</v>
      </c>
    </row>
    <row r="117" spans="1:33" ht="15.75" hidden="1" thickBot="1">
      <c r="A117" s="125">
        <v>83</v>
      </c>
      <c r="B117" s="6">
        <v>3</v>
      </c>
      <c r="C117" s="94" t="s">
        <v>18</v>
      </c>
      <c r="D117" s="95" t="s">
        <v>21</v>
      </c>
      <c r="E117" s="5">
        <v>538</v>
      </c>
      <c r="F117" s="5" t="s">
        <v>20</v>
      </c>
      <c r="G117" s="5" t="s">
        <v>292</v>
      </c>
      <c r="H117" s="5" t="s">
        <v>287</v>
      </c>
      <c r="I117" s="6">
        <v>30</v>
      </c>
      <c r="J117" s="6">
        <v>8</v>
      </c>
      <c r="K117" s="6">
        <v>0</v>
      </c>
      <c r="L117" s="6">
        <f t="shared" si="24"/>
        <v>22</v>
      </c>
      <c r="M117" s="19">
        <v>16</v>
      </c>
      <c r="N117" s="6">
        <v>6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t="shared" si="25"/>
        <v>0</v>
      </c>
      <c r="AC117" s="83">
        <f t="shared" si="26"/>
        <v>22</v>
      </c>
      <c r="AD117" s="84">
        <f t="shared" si="27"/>
        <v>6</v>
      </c>
      <c r="AE117" s="84">
        <f t="shared" si="28"/>
        <v>16</v>
      </c>
      <c r="AF117" s="85">
        <f t="shared" si="29"/>
        <v>0.7272727272727273</v>
      </c>
      <c r="AG117" s="86">
        <f t="shared" si="30"/>
        <v>27.272727272727273</v>
      </c>
    </row>
    <row r="118" spans="1:33" ht="16.5" hidden="1" thickBot="1">
      <c r="A118" s="125">
        <v>84</v>
      </c>
      <c r="B118" s="6">
        <v>4</v>
      </c>
      <c r="C118" s="139" t="s">
        <v>43</v>
      </c>
      <c r="D118" s="139" t="s">
        <v>44</v>
      </c>
      <c r="E118" s="5">
        <v>136</v>
      </c>
      <c r="F118" s="6" t="s">
        <v>45</v>
      </c>
      <c r="G118" s="6"/>
      <c r="H118" s="6" t="s">
        <v>287</v>
      </c>
      <c r="I118" s="6">
        <v>30</v>
      </c>
      <c r="J118" s="6">
        <v>4</v>
      </c>
      <c r="K118" s="6">
        <v>0</v>
      </c>
      <c r="L118" s="6">
        <f t="shared" si="24"/>
        <v>26</v>
      </c>
      <c r="M118" s="19">
        <v>26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26</v>
      </c>
      <c r="AD118" s="84">
        <f t="shared" si="27"/>
        <v>0</v>
      </c>
      <c r="AE118" s="84">
        <f t="shared" si="28"/>
        <v>26</v>
      </c>
      <c r="AF118" s="85">
        <f t="shared" si="29"/>
        <v>1</v>
      </c>
      <c r="AG118" s="86">
        <f t="shared" si="30"/>
        <v>0</v>
      </c>
    </row>
    <row r="119" spans="1:33" ht="15.75" hidden="1" thickBot="1">
      <c r="A119" s="125">
        <v>85</v>
      </c>
      <c r="B119" s="6">
        <v>5</v>
      </c>
      <c r="C119" s="64" t="s">
        <v>294</v>
      </c>
      <c r="D119" s="64" t="s">
        <v>127</v>
      </c>
      <c r="E119" s="7">
        <v>10139</v>
      </c>
      <c r="F119" s="6" t="s">
        <v>96</v>
      </c>
      <c r="G119" s="6"/>
      <c r="H119" s="6" t="s">
        <v>287</v>
      </c>
      <c r="I119" s="6">
        <v>30</v>
      </c>
      <c r="J119" s="6">
        <v>8</v>
      </c>
      <c r="K119" s="6">
        <v>0</v>
      </c>
      <c r="L119" s="6">
        <f t="shared" si="24"/>
        <v>22</v>
      </c>
      <c r="M119" s="19">
        <v>20</v>
      </c>
      <c r="N119" s="6">
        <v>2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22</v>
      </c>
      <c r="AD119" s="84">
        <f t="shared" si="27"/>
        <v>2</v>
      </c>
      <c r="AE119" s="84">
        <f t="shared" si="28"/>
        <v>20</v>
      </c>
      <c r="AF119" s="85">
        <f t="shared" si="29"/>
        <v>0.9090909090909091</v>
      </c>
      <c r="AG119" s="86">
        <f t="shared" si="30"/>
        <v>9.090909090909092</v>
      </c>
    </row>
    <row r="120" spans="1:33" ht="15.75" hidden="1" thickBot="1">
      <c r="A120" s="125">
        <v>86</v>
      </c>
      <c r="B120" s="6">
        <v>6</v>
      </c>
      <c r="C120" s="64" t="s">
        <v>63</v>
      </c>
      <c r="D120" s="64" t="s">
        <v>64</v>
      </c>
      <c r="E120" s="2">
        <v>299</v>
      </c>
      <c r="F120" s="6" t="s">
        <v>222</v>
      </c>
      <c r="G120" s="6"/>
      <c r="H120" s="6" t="s">
        <v>287</v>
      </c>
      <c r="I120" s="6">
        <v>30</v>
      </c>
      <c r="J120" s="6">
        <v>8</v>
      </c>
      <c r="K120" s="6">
        <v>0</v>
      </c>
      <c r="L120" s="6">
        <f t="shared" si="24"/>
        <v>22</v>
      </c>
      <c r="M120" s="19">
        <v>17</v>
      </c>
      <c r="N120" s="6">
        <v>2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3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22</v>
      </c>
      <c r="AD120" s="84">
        <f t="shared" si="27"/>
        <v>5</v>
      </c>
      <c r="AE120" s="84">
        <f t="shared" si="28"/>
        <v>17</v>
      </c>
      <c r="AF120" s="85">
        <f t="shared" si="29"/>
        <v>0.7727272727272727</v>
      </c>
      <c r="AG120" s="86">
        <f t="shared" si="30"/>
        <v>22.727272727272727</v>
      </c>
    </row>
    <row r="121" spans="1:33" ht="16.5" hidden="1" thickBot="1">
      <c r="A121" s="125">
        <v>87</v>
      </c>
      <c r="B121" s="6">
        <v>7</v>
      </c>
      <c r="C121" s="139" t="s">
        <v>65</v>
      </c>
      <c r="D121" s="139" t="s">
        <v>49</v>
      </c>
      <c r="E121" s="5">
        <v>71</v>
      </c>
      <c r="F121" s="6" t="s">
        <v>83</v>
      </c>
      <c r="G121" s="6" t="s">
        <v>286</v>
      </c>
      <c r="H121" s="6" t="s">
        <v>287</v>
      </c>
      <c r="I121" s="6">
        <v>30</v>
      </c>
      <c r="J121" s="6">
        <v>4</v>
      </c>
      <c r="K121" s="6">
        <v>0</v>
      </c>
      <c r="L121" s="6">
        <f t="shared" si="24"/>
        <v>26</v>
      </c>
      <c r="M121" s="19">
        <v>25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9">
        <f t="shared" si="25"/>
        <v>1</v>
      </c>
      <c r="AC121" s="83">
        <f t="shared" si="26"/>
        <v>26</v>
      </c>
      <c r="AD121" s="84">
        <f t="shared" si="27"/>
        <v>0</v>
      </c>
      <c r="AE121" s="84">
        <f t="shared" si="28"/>
        <v>26</v>
      </c>
      <c r="AF121" s="85">
        <f t="shared" si="29"/>
        <v>1</v>
      </c>
      <c r="AG121" s="86">
        <f t="shared" si="30"/>
        <v>0</v>
      </c>
    </row>
    <row r="122" spans="1:33" ht="15.75" hidden="1" thickBot="1">
      <c r="A122" s="125">
        <v>88</v>
      </c>
      <c r="B122" s="6">
        <v>8</v>
      </c>
      <c r="C122" s="64" t="s">
        <v>69</v>
      </c>
      <c r="D122" s="64" t="s">
        <v>68</v>
      </c>
      <c r="E122" s="5">
        <v>105</v>
      </c>
      <c r="F122" s="6" t="s">
        <v>4</v>
      </c>
      <c r="G122" s="6"/>
      <c r="H122" s="6" t="s">
        <v>287</v>
      </c>
      <c r="I122" s="6">
        <v>30</v>
      </c>
      <c r="J122" s="6">
        <v>8</v>
      </c>
      <c r="K122" s="6">
        <v>0</v>
      </c>
      <c r="L122" s="6">
        <f t="shared" si="24"/>
        <v>22</v>
      </c>
      <c r="M122" s="19">
        <v>19</v>
      </c>
      <c r="N122" s="6">
        <v>3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22</v>
      </c>
      <c r="AD122" s="84">
        <f t="shared" si="27"/>
        <v>3</v>
      </c>
      <c r="AE122" s="84">
        <f t="shared" si="28"/>
        <v>19</v>
      </c>
      <c r="AF122" s="85">
        <f t="shared" si="29"/>
        <v>0.8636363636363636</v>
      </c>
      <c r="AG122" s="86">
        <f t="shared" si="30"/>
        <v>13.636363636363637</v>
      </c>
    </row>
    <row r="123" spans="1:33" ht="15.75" hidden="1" thickBot="1">
      <c r="A123" s="125">
        <v>89</v>
      </c>
      <c r="B123" s="6">
        <v>9</v>
      </c>
      <c r="C123" s="64" t="s">
        <v>235</v>
      </c>
      <c r="D123" s="64" t="s">
        <v>44</v>
      </c>
      <c r="E123" s="5">
        <v>9817</v>
      </c>
      <c r="F123" s="5" t="s">
        <v>176</v>
      </c>
      <c r="G123" s="5"/>
      <c r="H123" s="5" t="s">
        <v>287</v>
      </c>
      <c r="I123" s="6">
        <v>30</v>
      </c>
      <c r="J123" s="6">
        <v>8</v>
      </c>
      <c r="K123" s="6">
        <v>0</v>
      </c>
      <c r="L123" s="6">
        <f t="shared" si="24"/>
        <v>22</v>
      </c>
      <c r="M123" s="19">
        <v>21</v>
      </c>
      <c r="N123" s="6">
        <v>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22</v>
      </c>
      <c r="AD123" s="84">
        <f t="shared" si="27"/>
        <v>1</v>
      </c>
      <c r="AE123" s="84">
        <f t="shared" si="28"/>
        <v>21</v>
      </c>
      <c r="AF123" s="85">
        <f t="shared" si="29"/>
        <v>0.9545454545454546</v>
      </c>
      <c r="AG123" s="86">
        <f t="shared" si="30"/>
        <v>4.545454545454546</v>
      </c>
    </row>
    <row r="124" spans="1:33" ht="15.75" hidden="1" thickBot="1">
      <c r="A124" s="125">
        <v>90</v>
      </c>
      <c r="B124" s="6">
        <v>10</v>
      </c>
      <c r="C124" s="64" t="s">
        <v>72</v>
      </c>
      <c r="D124" s="64" t="s">
        <v>16</v>
      </c>
      <c r="E124" s="5">
        <v>117</v>
      </c>
      <c r="F124" s="6" t="s">
        <v>222</v>
      </c>
      <c r="G124" s="6"/>
      <c r="H124" s="6" t="s">
        <v>287</v>
      </c>
      <c r="I124" s="6">
        <v>30</v>
      </c>
      <c r="J124" s="6">
        <v>8</v>
      </c>
      <c r="K124" s="6">
        <v>0</v>
      </c>
      <c r="L124" s="6">
        <f t="shared" si="24"/>
        <v>22</v>
      </c>
      <c r="M124" s="19">
        <v>19</v>
      </c>
      <c r="N124" s="6">
        <v>3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22</v>
      </c>
      <c r="AD124" s="84">
        <f t="shared" si="27"/>
        <v>3</v>
      </c>
      <c r="AE124" s="84">
        <f t="shared" si="28"/>
        <v>19</v>
      </c>
      <c r="AF124" s="85">
        <f t="shared" si="29"/>
        <v>0.8636363636363636</v>
      </c>
      <c r="AG124" s="86">
        <f t="shared" si="30"/>
        <v>13.636363636363637</v>
      </c>
    </row>
    <row r="125" spans="1:33" ht="15.75" hidden="1" thickBot="1">
      <c r="A125" s="125">
        <v>91</v>
      </c>
      <c r="B125" s="6">
        <v>11</v>
      </c>
      <c r="C125" s="64" t="s">
        <v>82</v>
      </c>
      <c r="D125" s="131" t="s">
        <v>68</v>
      </c>
      <c r="E125" s="5">
        <v>126</v>
      </c>
      <c r="F125" s="6" t="s">
        <v>83</v>
      </c>
      <c r="G125" s="6" t="s">
        <v>289</v>
      </c>
      <c r="H125" s="6" t="s">
        <v>287</v>
      </c>
      <c r="I125" s="6">
        <v>30</v>
      </c>
      <c r="J125" s="6">
        <v>8</v>
      </c>
      <c r="K125" s="6">
        <v>13</v>
      </c>
      <c r="L125" s="6">
        <f t="shared" si="24"/>
        <v>9</v>
      </c>
      <c r="M125" s="19">
        <v>5</v>
      </c>
      <c r="N125" s="6">
        <v>4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9">
        <f t="shared" si="25"/>
        <v>0</v>
      </c>
      <c r="AC125" s="83">
        <f t="shared" si="26"/>
        <v>9</v>
      </c>
      <c r="AD125" s="84">
        <f t="shared" si="27"/>
        <v>4</v>
      </c>
      <c r="AE125" s="84">
        <f t="shared" si="28"/>
        <v>5</v>
      </c>
      <c r="AF125" s="85">
        <f t="shared" si="29"/>
        <v>0.5555555555555556</v>
      </c>
      <c r="AG125" s="86">
        <f t="shared" si="30"/>
        <v>44.44444444444444</v>
      </c>
    </row>
    <row r="126" spans="1:33" ht="16.5" hidden="1" thickBot="1">
      <c r="A126" s="125">
        <v>92</v>
      </c>
      <c r="B126" s="6">
        <v>12</v>
      </c>
      <c r="C126" s="139" t="s">
        <v>84</v>
      </c>
      <c r="D126" s="139" t="s">
        <v>49</v>
      </c>
      <c r="E126" s="5">
        <v>159</v>
      </c>
      <c r="F126" s="6" t="s">
        <v>17</v>
      </c>
      <c r="G126" s="6" t="s">
        <v>288</v>
      </c>
      <c r="H126" s="6" t="s">
        <v>287</v>
      </c>
      <c r="I126" s="6">
        <v>30</v>
      </c>
      <c r="J126" s="6">
        <v>4</v>
      </c>
      <c r="K126" s="6">
        <v>0</v>
      </c>
      <c r="L126" s="6">
        <f t="shared" si="24"/>
        <v>26</v>
      </c>
      <c r="M126" s="19">
        <v>9</v>
      </c>
      <c r="N126" s="6">
        <v>0</v>
      </c>
      <c r="O126" s="6">
        <v>17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26</v>
      </c>
      <c r="AD126" s="84">
        <f t="shared" si="27"/>
        <v>17</v>
      </c>
      <c r="AE126" s="84">
        <f t="shared" si="28"/>
        <v>9</v>
      </c>
      <c r="AF126" s="85">
        <f t="shared" si="29"/>
        <v>0.34615384615384615</v>
      </c>
      <c r="AG126" s="86">
        <f t="shared" si="30"/>
        <v>65.38461538461539</v>
      </c>
    </row>
    <row r="127" spans="1:33" ht="15.75" hidden="1" thickBot="1">
      <c r="A127" s="125">
        <v>93</v>
      </c>
      <c r="B127" s="6">
        <v>13</v>
      </c>
      <c r="C127" s="75" t="s">
        <v>93</v>
      </c>
      <c r="D127" s="75" t="s">
        <v>97</v>
      </c>
      <c r="E127" s="37">
        <v>400</v>
      </c>
      <c r="F127" s="36" t="s">
        <v>25</v>
      </c>
      <c r="G127" s="36"/>
      <c r="H127" s="36" t="s">
        <v>287</v>
      </c>
      <c r="I127" s="6">
        <v>30</v>
      </c>
      <c r="J127" s="6">
        <v>8</v>
      </c>
      <c r="K127" s="6">
        <v>0</v>
      </c>
      <c r="L127" s="6">
        <f t="shared" si="24"/>
        <v>22</v>
      </c>
      <c r="M127" s="19">
        <v>12</v>
      </c>
      <c r="N127" s="6">
        <v>10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22</v>
      </c>
      <c r="AD127" s="84">
        <f t="shared" si="27"/>
        <v>10</v>
      </c>
      <c r="AE127" s="84">
        <f t="shared" si="28"/>
        <v>12</v>
      </c>
      <c r="AF127" s="85">
        <f t="shared" si="29"/>
        <v>0.5454545454545454</v>
      </c>
      <c r="AG127" s="86">
        <f t="shared" si="30"/>
        <v>45.45454545454545</v>
      </c>
    </row>
    <row r="128" spans="1:33" ht="15.75" hidden="1" thickBot="1">
      <c r="A128" s="125">
        <v>94</v>
      </c>
      <c r="B128" s="6">
        <v>14</v>
      </c>
      <c r="C128" s="74" t="s">
        <v>98</v>
      </c>
      <c r="D128" s="74" t="s">
        <v>81</v>
      </c>
      <c r="E128" s="5">
        <v>527</v>
      </c>
      <c r="F128" s="6" t="s">
        <v>83</v>
      </c>
      <c r="G128" s="6"/>
      <c r="H128" s="6" t="s">
        <v>287</v>
      </c>
      <c r="I128" s="6">
        <v>0</v>
      </c>
      <c r="J128" s="6">
        <v>0</v>
      </c>
      <c r="K128" s="6">
        <v>0</v>
      </c>
      <c r="L128" s="6">
        <f t="shared" si="24"/>
        <v>0</v>
      </c>
      <c r="M128" s="1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0</v>
      </c>
      <c r="AD128" s="84">
        <f t="shared" si="27"/>
        <v>0</v>
      </c>
      <c r="AE128" s="84">
        <f t="shared" si="28"/>
        <v>0</v>
      </c>
      <c r="AF128" s="85" t="e">
        <f t="shared" si="29"/>
        <v>#DIV/0!</v>
      </c>
      <c r="AG128" s="86" t="e">
        <f t="shared" si="30"/>
        <v>#DIV/0!</v>
      </c>
    </row>
    <row r="129" spans="1:33" ht="15.75" hidden="1" thickBot="1">
      <c r="A129" s="125">
        <v>95</v>
      </c>
      <c r="B129" s="6">
        <v>15</v>
      </c>
      <c r="C129" s="64" t="s">
        <v>102</v>
      </c>
      <c r="D129" s="64" t="s">
        <v>103</v>
      </c>
      <c r="E129" s="5">
        <v>97</v>
      </c>
      <c r="F129" s="6" t="s">
        <v>30</v>
      </c>
      <c r="G129" s="6" t="s">
        <v>289</v>
      </c>
      <c r="H129" s="6" t="s">
        <v>287</v>
      </c>
      <c r="I129" s="6">
        <v>30</v>
      </c>
      <c r="J129" s="6">
        <v>8</v>
      </c>
      <c r="K129" s="6">
        <v>0</v>
      </c>
      <c r="L129" s="6">
        <f t="shared" si="24"/>
        <v>22</v>
      </c>
      <c r="M129" s="19">
        <v>16</v>
      </c>
      <c r="N129" s="6">
        <v>1</v>
      </c>
      <c r="O129" s="6">
        <v>5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22</v>
      </c>
      <c r="AD129" s="84">
        <f t="shared" si="27"/>
        <v>6</v>
      </c>
      <c r="AE129" s="84">
        <f t="shared" si="28"/>
        <v>16</v>
      </c>
      <c r="AF129" s="85">
        <f t="shared" si="29"/>
        <v>0.7272727272727273</v>
      </c>
      <c r="AG129" s="86">
        <f t="shared" si="30"/>
        <v>27.272727272727273</v>
      </c>
    </row>
    <row r="130" spans="1:33" ht="16.5" hidden="1" thickBot="1">
      <c r="A130" s="125">
        <v>96</v>
      </c>
      <c r="B130" s="6">
        <v>16</v>
      </c>
      <c r="C130" s="139" t="s">
        <v>111</v>
      </c>
      <c r="D130" s="139" t="s">
        <v>15</v>
      </c>
      <c r="E130" s="5">
        <v>200</v>
      </c>
      <c r="F130" s="6" t="s">
        <v>230</v>
      </c>
      <c r="G130" s="6" t="s">
        <v>288</v>
      </c>
      <c r="H130" s="6" t="s">
        <v>287</v>
      </c>
      <c r="I130" s="6">
        <v>30</v>
      </c>
      <c r="J130" s="6">
        <v>4</v>
      </c>
      <c r="K130" s="6">
        <v>0</v>
      </c>
      <c r="L130" s="6">
        <f t="shared" si="24"/>
        <v>26</v>
      </c>
      <c r="M130" s="19">
        <v>20</v>
      </c>
      <c r="N130" s="6">
        <v>3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3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26</v>
      </c>
      <c r="AD130" s="84">
        <f t="shared" si="27"/>
        <v>6</v>
      </c>
      <c r="AE130" s="84">
        <f t="shared" si="28"/>
        <v>20</v>
      </c>
      <c r="AF130" s="85">
        <f t="shared" si="29"/>
        <v>0.7692307692307693</v>
      </c>
      <c r="AG130" s="86">
        <f t="shared" si="30"/>
        <v>23.076923076923077</v>
      </c>
    </row>
    <row r="131" spans="1:33" ht="15.75" hidden="1" thickBot="1">
      <c r="A131" s="125">
        <v>97</v>
      </c>
      <c r="B131" s="6">
        <v>17</v>
      </c>
      <c r="C131" s="64" t="s">
        <v>131</v>
      </c>
      <c r="D131" s="64" t="s">
        <v>68</v>
      </c>
      <c r="E131" s="5">
        <v>79</v>
      </c>
      <c r="F131" s="6" t="s">
        <v>222</v>
      </c>
      <c r="G131" s="6"/>
      <c r="H131" s="6" t="s">
        <v>287</v>
      </c>
      <c r="I131" s="6">
        <v>30</v>
      </c>
      <c r="J131" s="6">
        <v>8</v>
      </c>
      <c r="K131" s="6">
        <v>0</v>
      </c>
      <c r="L131" s="6">
        <f t="shared" si="24"/>
        <v>22</v>
      </c>
      <c r="M131" s="19">
        <v>22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22</v>
      </c>
      <c r="AD131" s="84">
        <f t="shared" si="27"/>
        <v>0</v>
      </c>
      <c r="AE131" s="84">
        <f t="shared" si="28"/>
        <v>22</v>
      </c>
      <c r="AF131" s="85">
        <f t="shared" si="29"/>
        <v>1</v>
      </c>
      <c r="AG131" s="86">
        <f t="shared" si="30"/>
        <v>0</v>
      </c>
    </row>
    <row r="132" spans="1:33" ht="15.75" hidden="1" thickBot="1">
      <c r="A132" s="125">
        <v>98</v>
      </c>
      <c r="B132" s="6">
        <v>18</v>
      </c>
      <c r="C132" s="96" t="s">
        <v>136</v>
      </c>
      <c r="D132" s="97" t="s">
        <v>7</v>
      </c>
      <c r="E132" s="5">
        <v>538</v>
      </c>
      <c r="F132" s="5" t="s">
        <v>222</v>
      </c>
      <c r="G132" s="5" t="s">
        <v>290</v>
      </c>
      <c r="H132" s="5" t="s">
        <v>287</v>
      </c>
      <c r="I132" s="6">
        <v>30</v>
      </c>
      <c r="J132" s="6">
        <v>8</v>
      </c>
      <c r="K132" s="6">
        <v>0</v>
      </c>
      <c r="L132" s="6">
        <f t="shared" si="24"/>
        <v>22</v>
      </c>
      <c r="M132" s="19">
        <v>17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22</v>
      </c>
      <c r="AD132" s="84">
        <f t="shared" si="27"/>
        <v>5</v>
      </c>
      <c r="AE132" s="84">
        <f t="shared" si="28"/>
        <v>17</v>
      </c>
      <c r="AF132" s="85">
        <f t="shared" si="29"/>
        <v>0.7727272727272727</v>
      </c>
      <c r="AG132" s="86">
        <f t="shared" si="30"/>
        <v>22.727272727272727</v>
      </c>
    </row>
    <row r="133" spans="1:33" ht="15.75" hidden="1" thickBot="1">
      <c r="A133" s="125">
        <v>99</v>
      </c>
      <c r="B133" s="6">
        <v>19</v>
      </c>
      <c r="C133" s="65" t="s">
        <v>138</v>
      </c>
      <c r="D133" s="65" t="s">
        <v>139</v>
      </c>
      <c r="E133" s="5">
        <v>124</v>
      </c>
      <c r="F133" s="6" t="s">
        <v>130</v>
      </c>
      <c r="G133" s="6"/>
      <c r="H133" s="6" t="s">
        <v>287</v>
      </c>
      <c r="I133" s="6">
        <v>30</v>
      </c>
      <c r="J133" s="6">
        <v>8</v>
      </c>
      <c r="K133" s="6">
        <v>0</v>
      </c>
      <c r="L133" s="6">
        <f t="shared" si="24"/>
        <v>22</v>
      </c>
      <c r="M133" s="19">
        <v>17</v>
      </c>
      <c r="N133" s="6">
        <v>5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22</v>
      </c>
      <c r="AD133" s="84">
        <f t="shared" si="27"/>
        <v>5</v>
      </c>
      <c r="AE133" s="84">
        <f t="shared" si="28"/>
        <v>17</v>
      </c>
      <c r="AF133" s="85">
        <f t="shared" si="29"/>
        <v>0.7727272727272727</v>
      </c>
      <c r="AG133" s="86">
        <f t="shared" si="30"/>
        <v>22.727272727272727</v>
      </c>
    </row>
    <row r="134" spans="1:33" ht="16.5" hidden="1" thickBot="1">
      <c r="A134" s="125">
        <v>100</v>
      </c>
      <c r="B134" s="6">
        <v>20</v>
      </c>
      <c r="C134" s="139" t="s">
        <v>146</v>
      </c>
      <c r="D134" s="139" t="s">
        <v>37</v>
      </c>
      <c r="E134" s="5">
        <v>189</v>
      </c>
      <c r="F134" s="6" t="s">
        <v>17</v>
      </c>
      <c r="G134" s="6" t="s">
        <v>286</v>
      </c>
      <c r="H134" s="6" t="s">
        <v>287</v>
      </c>
      <c r="I134" s="6">
        <v>30</v>
      </c>
      <c r="J134" s="6">
        <v>4</v>
      </c>
      <c r="K134" s="6">
        <v>0</v>
      </c>
      <c r="L134" s="6">
        <f t="shared" si="24"/>
        <v>26</v>
      </c>
      <c r="M134" s="19">
        <v>9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1</v>
      </c>
      <c r="AA134" s="6">
        <v>0</v>
      </c>
      <c r="AB134" s="129">
        <f t="shared" si="25"/>
        <v>0</v>
      </c>
      <c r="AC134" s="83">
        <f t="shared" si="26"/>
        <v>26</v>
      </c>
      <c r="AD134" s="84">
        <f t="shared" si="27"/>
        <v>16</v>
      </c>
      <c r="AE134" s="84">
        <f t="shared" si="28"/>
        <v>10</v>
      </c>
      <c r="AF134" s="85">
        <f t="shared" si="29"/>
        <v>0.38461538461538464</v>
      </c>
      <c r="AG134" s="86">
        <f t="shared" si="30"/>
        <v>61.53846153846153</v>
      </c>
    </row>
    <row r="135" spans="1:33" ht="15.75" hidden="1" thickBot="1">
      <c r="A135" s="125">
        <v>101</v>
      </c>
      <c r="B135" s="6">
        <v>21</v>
      </c>
      <c r="C135" s="64" t="s">
        <v>147</v>
      </c>
      <c r="D135" s="64" t="s">
        <v>148</v>
      </c>
      <c r="E135" s="5">
        <v>104</v>
      </c>
      <c r="F135" s="6" t="s">
        <v>150</v>
      </c>
      <c r="G135" s="6" t="s">
        <v>291</v>
      </c>
      <c r="H135" s="6" t="s">
        <v>287</v>
      </c>
      <c r="I135" s="6">
        <v>30</v>
      </c>
      <c r="J135" s="6">
        <v>8</v>
      </c>
      <c r="K135" s="6">
        <v>0</v>
      </c>
      <c r="L135" s="6">
        <f t="shared" si="24"/>
        <v>22</v>
      </c>
      <c r="M135" s="19">
        <v>9</v>
      </c>
      <c r="N135" s="6">
        <v>0</v>
      </c>
      <c r="O135" s="6">
        <v>13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22</v>
      </c>
      <c r="AD135" s="84">
        <f t="shared" si="27"/>
        <v>13</v>
      </c>
      <c r="AE135" s="84">
        <f t="shared" si="28"/>
        <v>9</v>
      </c>
      <c r="AF135" s="85">
        <f t="shared" si="29"/>
        <v>0.4090909090909091</v>
      </c>
      <c r="AG135" s="86">
        <f t="shared" si="30"/>
        <v>59.09090909090909</v>
      </c>
    </row>
    <row r="136" spans="1:33" ht="15.75" hidden="1" thickBot="1">
      <c r="A136" s="125">
        <v>102</v>
      </c>
      <c r="B136" s="6">
        <v>22</v>
      </c>
      <c r="C136" s="64" t="s">
        <v>149</v>
      </c>
      <c r="D136" s="64" t="s">
        <v>116</v>
      </c>
      <c r="E136" s="5">
        <v>123</v>
      </c>
      <c r="F136" s="6" t="s">
        <v>130</v>
      </c>
      <c r="G136" s="6" t="s">
        <v>290</v>
      </c>
      <c r="H136" s="6" t="s">
        <v>287</v>
      </c>
      <c r="I136" s="6">
        <v>30</v>
      </c>
      <c r="J136" s="6">
        <v>8</v>
      </c>
      <c r="K136" s="6">
        <v>0</v>
      </c>
      <c r="L136" s="6">
        <f t="shared" si="24"/>
        <v>22</v>
      </c>
      <c r="M136" s="19">
        <v>19</v>
      </c>
      <c r="N136" s="6">
        <v>1</v>
      </c>
      <c r="O136" s="6">
        <v>2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22</v>
      </c>
      <c r="AD136" s="84">
        <f t="shared" si="27"/>
        <v>3</v>
      </c>
      <c r="AE136" s="84">
        <f t="shared" si="28"/>
        <v>19</v>
      </c>
      <c r="AF136" s="85">
        <f t="shared" si="29"/>
        <v>0.8636363636363636</v>
      </c>
      <c r="AG136" s="86">
        <f t="shared" si="30"/>
        <v>13.636363636363637</v>
      </c>
    </row>
    <row r="137" spans="1:33" ht="15.75" hidden="1" thickBot="1">
      <c r="A137" s="125">
        <v>103</v>
      </c>
      <c r="B137" s="6">
        <v>23</v>
      </c>
      <c r="C137" s="64" t="s">
        <v>162</v>
      </c>
      <c r="D137" s="64" t="s">
        <v>163</v>
      </c>
      <c r="E137" s="5">
        <v>152</v>
      </c>
      <c r="F137" s="6" t="s">
        <v>222</v>
      </c>
      <c r="G137" s="6" t="s">
        <v>293</v>
      </c>
      <c r="H137" s="6" t="s">
        <v>287</v>
      </c>
      <c r="I137" s="6">
        <v>30</v>
      </c>
      <c r="J137" s="6">
        <v>8</v>
      </c>
      <c r="K137" s="6">
        <v>0</v>
      </c>
      <c r="L137" s="6">
        <f t="shared" si="24"/>
        <v>22</v>
      </c>
      <c r="M137" s="19">
        <v>20</v>
      </c>
      <c r="N137" s="6">
        <v>1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22</v>
      </c>
      <c r="AD137" s="84">
        <f t="shared" si="27"/>
        <v>2</v>
      </c>
      <c r="AE137" s="84">
        <f t="shared" si="28"/>
        <v>20</v>
      </c>
      <c r="AF137" s="85">
        <f t="shared" si="29"/>
        <v>0.9090909090909091</v>
      </c>
      <c r="AG137" s="86">
        <f t="shared" si="30"/>
        <v>9.090909090909092</v>
      </c>
    </row>
    <row r="138" spans="1:28" ht="15.75" hidden="1" thickBot="1">
      <c r="A138" s="127"/>
      <c r="B138" s="3"/>
      <c r="C138" s="66"/>
      <c r="D138" s="66"/>
      <c r="E138" s="2"/>
      <c r="F138" s="3"/>
      <c r="G138" s="3"/>
      <c r="H138" s="3"/>
      <c r="I138" s="3"/>
      <c r="J138" s="3"/>
      <c r="K138" s="3"/>
      <c r="L138" s="3"/>
      <c r="M138" s="20"/>
      <c r="N138" s="18"/>
      <c r="O138" s="21"/>
      <c r="P138" s="21"/>
      <c r="Q138" s="21"/>
      <c r="R138" s="21"/>
      <c r="S138" s="21"/>
      <c r="T138" s="21"/>
      <c r="U138" s="21"/>
      <c r="V138" s="21"/>
      <c r="W138" s="127"/>
      <c r="X138" s="22"/>
      <c r="Y138" s="22"/>
      <c r="Z138" s="22"/>
      <c r="AA138" s="22"/>
      <c r="AB138" s="108"/>
    </row>
    <row r="139" spans="1:33" s="50" customFormat="1" ht="56.25" customHeight="1" thickBot="1">
      <c r="A139" s="132">
        <v>103</v>
      </c>
      <c r="B139" s="133">
        <v>23</v>
      </c>
      <c r="C139" s="161" t="s">
        <v>191</v>
      </c>
      <c r="D139" s="162"/>
      <c r="E139" s="134"/>
      <c r="L139" s="47">
        <f aca="true" t="shared" si="31" ref="L139:AB139">SUM(L115:L137)</f>
        <v>495</v>
      </c>
      <c r="M139" s="48">
        <f t="shared" si="31"/>
        <v>386</v>
      </c>
      <c r="N139" s="48">
        <f t="shared" si="31"/>
        <v>60</v>
      </c>
      <c r="O139" s="48">
        <f t="shared" si="31"/>
        <v>38</v>
      </c>
      <c r="P139" s="48">
        <f t="shared" si="31"/>
        <v>0</v>
      </c>
      <c r="Q139" s="48">
        <f t="shared" si="31"/>
        <v>0</v>
      </c>
      <c r="R139" s="48">
        <f t="shared" si="31"/>
        <v>0</v>
      </c>
      <c r="S139" s="48">
        <f t="shared" si="31"/>
        <v>0</v>
      </c>
      <c r="T139" s="48">
        <f t="shared" si="31"/>
        <v>0</v>
      </c>
      <c r="U139" s="48">
        <f t="shared" si="31"/>
        <v>0</v>
      </c>
      <c r="V139" s="48">
        <f t="shared" si="31"/>
        <v>0</v>
      </c>
      <c r="W139" s="48">
        <f t="shared" si="31"/>
        <v>3</v>
      </c>
      <c r="X139" s="48">
        <f t="shared" si="31"/>
        <v>6</v>
      </c>
      <c r="Y139" s="48">
        <f t="shared" si="31"/>
        <v>0</v>
      </c>
      <c r="Z139" s="48">
        <f t="shared" si="31"/>
        <v>1</v>
      </c>
      <c r="AA139" s="48">
        <f t="shared" si="31"/>
        <v>0</v>
      </c>
      <c r="AB139" s="48">
        <f t="shared" si="31"/>
        <v>1</v>
      </c>
      <c r="AC139" s="49">
        <f>L139</f>
        <v>495</v>
      </c>
      <c r="AD139" s="38">
        <f>N139+O139+P139+Q139+R139+S139+T139+U139+V139+W139+X139+Y139</f>
        <v>107</v>
      </c>
      <c r="AE139" s="38">
        <f>AC139-AD139</f>
        <v>388</v>
      </c>
      <c r="AF139" s="106">
        <f>(AC139-AD139)/ABS(AC139)</f>
        <v>0.7838383838383839</v>
      </c>
      <c r="AG139" s="107">
        <f>AD139/AC139%</f>
        <v>21.616161616161616</v>
      </c>
    </row>
    <row r="140" spans="1:33" s="142" customFormat="1" ht="15.75">
      <c r="A140" s="140"/>
      <c r="B140" s="127"/>
      <c r="C140" s="89"/>
      <c r="D140" s="89"/>
      <c r="E140" s="14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90"/>
      <c r="AD140" s="90"/>
      <c r="AE140" s="90"/>
      <c r="AF140" s="91"/>
      <c r="AG140" s="92"/>
    </row>
    <row r="141" spans="1:33" s="142" customFormat="1" ht="16.5" thickBot="1">
      <c r="A141" s="140"/>
      <c r="B141" s="127"/>
      <c r="C141" s="89"/>
      <c r="D141" s="89"/>
      <c r="E141" s="14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90"/>
      <c r="AD141" s="90"/>
      <c r="AE141" s="90"/>
      <c r="AF141" s="91"/>
      <c r="AG141" s="92"/>
    </row>
    <row r="142" spans="1:33" s="145" customFormat="1" ht="32.25" thickBot="1">
      <c r="A142" s="127"/>
      <c r="B142" s="40"/>
      <c r="C142" s="149" t="s">
        <v>297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1"/>
      <c r="AC142" s="76"/>
      <c r="AD142" s="76"/>
      <c r="AE142" s="76"/>
      <c r="AF142" s="76"/>
      <c r="AG142" s="76"/>
    </row>
    <row r="143" spans="2:27" ht="15.7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22"/>
      <c r="Y143" s="22"/>
      <c r="Z143" s="22"/>
      <c r="AA143" s="22"/>
    </row>
    <row r="144" spans="1:33" s="143" customFormat="1" ht="99.75" customHeight="1">
      <c r="A144" s="125" t="s">
        <v>172</v>
      </c>
      <c r="B144" s="6" t="s">
        <v>173</v>
      </c>
      <c r="C144" s="61" t="s">
        <v>0</v>
      </c>
      <c r="D144" s="61" t="s">
        <v>1</v>
      </c>
      <c r="E144" s="41" t="s">
        <v>211</v>
      </c>
      <c r="F144" s="41" t="s">
        <v>212</v>
      </c>
      <c r="G144" s="41"/>
      <c r="H144" s="41" t="s">
        <v>299</v>
      </c>
      <c r="I144" s="41" t="s">
        <v>213</v>
      </c>
      <c r="J144" s="41" t="s">
        <v>214</v>
      </c>
      <c r="K144" s="41" t="s">
        <v>215</v>
      </c>
      <c r="L144" s="42" t="s">
        <v>216</v>
      </c>
      <c r="M144" s="43" t="s">
        <v>217</v>
      </c>
      <c r="N144" s="44" t="s">
        <v>174</v>
      </c>
      <c r="O144" s="45" t="s">
        <v>218</v>
      </c>
      <c r="P144" s="45" t="s">
        <v>300</v>
      </c>
      <c r="Q144" s="45" t="s">
        <v>301</v>
      </c>
      <c r="R144" s="45" t="s">
        <v>302</v>
      </c>
      <c r="S144" s="45" t="s">
        <v>303</v>
      </c>
      <c r="T144" s="45" t="s">
        <v>304</v>
      </c>
      <c r="U144" s="103" t="s">
        <v>305</v>
      </c>
      <c r="V144" s="103" t="s">
        <v>306</v>
      </c>
      <c r="W144" s="103" t="s">
        <v>307</v>
      </c>
      <c r="X144" s="126" t="s">
        <v>313</v>
      </c>
      <c r="Y144" s="126" t="s">
        <v>219</v>
      </c>
      <c r="Z144" s="126" t="s">
        <v>220</v>
      </c>
      <c r="AA144" s="126" t="s">
        <v>221</v>
      </c>
      <c r="AB144" s="126" t="s">
        <v>314</v>
      </c>
      <c r="AC144" s="78" t="s">
        <v>208</v>
      </c>
      <c r="AD144" s="78" t="s">
        <v>295</v>
      </c>
      <c r="AE144" s="79" t="s">
        <v>296</v>
      </c>
      <c r="AF144" s="79" t="s">
        <v>209</v>
      </c>
      <c r="AG144" s="79" t="s">
        <v>210</v>
      </c>
    </row>
    <row r="145" spans="1:33" s="142" customFormat="1" ht="15.75" customHeight="1" thickBot="1">
      <c r="A145" s="140"/>
      <c r="B145" s="127"/>
      <c r="C145" s="89"/>
      <c r="D145" s="89"/>
      <c r="E145" s="14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90"/>
      <c r="AD145" s="90"/>
      <c r="AE145" s="90"/>
      <c r="AF145" s="91"/>
      <c r="AG145" s="92"/>
    </row>
    <row r="146" spans="1:33" ht="15.75" hidden="1" thickBot="1">
      <c r="A146" s="125">
        <v>104</v>
      </c>
      <c r="B146" s="6">
        <v>1</v>
      </c>
      <c r="C146" s="64" t="s">
        <v>2</v>
      </c>
      <c r="D146" s="64" t="s">
        <v>3</v>
      </c>
      <c r="E146" s="5">
        <v>108</v>
      </c>
      <c r="F146" s="6" t="s">
        <v>4</v>
      </c>
      <c r="G146" s="6" t="s">
        <v>242</v>
      </c>
      <c r="H146" s="6" t="s">
        <v>241</v>
      </c>
      <c r="I146" s="6">
        <v>30</v>
      </c>
      <c r="J146" s="6">
        <v>8</v>
      </c>
      <c r="K146" s="6">
        <v>0</v>
      </c>
      <c r="L146" s="6">
        <f aca="true" t="shared" si="32" ref="L146:L178">(I146-J146-K146)</f>
        <v>22</v>
      </c>
      <c r="M146" s="19">
        <v>20</v>
      </c>
      <c r="N146" s="6">
        <v>2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129">
        <f aca="true" t="shared" si="33" ref="AB146:AB178">L146-M146-N146-O146-P146-Q146-R146-S146-T146-U146-V146-W146-X146-Y146-Z146</f>
        <v>0</v>
      </c>
      <c r="AC146" s="83">
        <f aca="true" t="shared" si="34" ref="AC146:AC178">L146</f>
        <v>22</v>
      </c>
      <c r="AD146" s="84">
        <f aca="true" t="shared" si="35" ref="AD146:AD178">N146+O146+W146+X146+Y146</f>
        <v>2</v>
      </c>
      <c r="AE146" s="84">
        <f aca="true" t="shared" si="36" ref="AE146:AE178">AC146-AD146</f>
        <v>20</v>
      </c>
      <c r="AF146" s="85">
        <f aca="true" t="shared" si="37" ref="AF146:AF178">(AC146-AD146)/ABS(AC146)</f>
        <v>0.9090909090909091</v>
      </c>
      <c r="AG146" s="86">
        <f aca="true" t="shared" si="38" ref="AG146:AG178">AD146/AC146%</f>
        <v>9.090909090909092</v>
      </c>
    </row>
    <row r="147" spans="1:33" ht="15.75" hidden="1" thickBot="1">
      <c r="A147" s="125">
        <v>105</v>
      </c>
      <c r="B147" s="6">
        <v>2</v>
      </c>
      <c r="C147" s="64" t="s">
        <v>6</v>
      </c>
      <c r="D147" s="64" t="s">
        <v>7</v>
      </c>
      <c r="E147" s="5">
        <v>102</v>
      </c>
      <c r="F147" s="6" t="s">
        <v>130</v>
      </c>
      <c r="G147" s="6" t="s">
        <v>243</v>
      </c>
      <c r="H147" s="6" t="s">
        <v>241</v>
      </c>
      <c r="I147" s="6">
        <v>30</v>
      </c>
      <c r="J147" s="6">
        <v>8</v>
      </c>
      <c r="K147" s="6">
        <v>0</v>
      </c>
      <c r="L147" s="6">
        <f t="shared" si="32"/>
        <v>22</v>
      </c>
      <c r="M147" s="19">
        <v>14</v>
      </c>
      <c r="N147" s="6">
        <v>3</v>
      </c>
      <c r="O147" s="6">
        <v>5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9">
        <f t="shared" si="33"/>
        <v>0</v>
      </c>
      <c r="AC147" s="83">
        <f t="shared" si="34"/>
        <v>22</v>
      </c>
      <c r="AD147" s="84">
        <f t="shared" si="35"/>
        <v>8</v>
      </c>
      <c r="AE147" s="84">
        <f t="shared" si="36"/>
        <v>14</v>
      </c>
      <c r="AF147" s="85">
        <f t="shared" si="37"/>
        <v>0.6363636363636364</v>
      </c>
      <c r="AG147" s="86">
        <f t="shared" si="38"/>
        <v>36.36363636363637</v>
      </c>
    </row>
    <row r="148" spans="1:33" ht="15.75" hidden="1" thickBot="1">
      <c r="A148" s="125">
        <v>106</v>
      </c>
      <c r="B148" s="6">
        <v>3</v>
      </c>
      <c r="C148" s="64" t="s">
        <v>181</v>
      </c>
      <c r="D148" s="64" t="s">
        <v>182</v>
      </c>
      <c r="E148" s="7">
        <v>10073</v>
      </c>
      <c r="F148" s="6" t="s">
        <v>183</v>
      </c>
      <c r="G148" s="6" t="s">
        <v>244</v>
      </c>
      <c r="H148" s="6" t="s">
        <v>241</v>
      </c>
      <c r="I148" s="6">
        <v>30</v>
      </c>
      <c r="J148" s="6">
        <v>8</v>
      </c>
      <c r="K148" s="6">
        <v>0</v>
      </c>
      <c r="L148" s="6">
        <f t="shared" si="32"/>
        <v>22</v>
      </c>
      <c r="M148" s="19">
        <v>18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3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9">
        <f t="shared" si="33"/>
        <v>0</v>
      </c>
      <c r="AC148" s="83">
        <f t="shared" si="34"/>
        <v>22</v>
      </c>
      <c r="AD148" s="84">
        <f t="shared" si="35"/>
        <v>1</v>
      </c>
      <c r="AE148" s="84">
        <f t="shared" si="36"/>
        <v>21</v>
      </c>
      <c r="AF148" s="85">
        <f t="shared" si="37"/>
        <v>0.9545454545454546</v>
      </c>
      <c r="AG148" s="86">
        <f t="shared" si="38"/>
        <v>4.545454545454546</v>
      </c>
    </row>
    <row r="149" spans="1:33" ht="15.75" hidden="1" thickBot="1">
      <c r="A149" s="125">
        <v>107</v>
      </c>
      <c r="B149" s="6">
        <v>4</v>
      </c>
      <c r="C149" s="64" t="s">
        <v>28</v>
      </c>
      <c r="D149" s="98" t="s">
        <v>29</v>
      </c>
      <c r="E149" s="99">
        <v>518</v>
      </c>
      <c r="F149" s="6" t="s">
        <v>83</v>
      </c>
      <c r="G149" s="6" t="s">
        <v>245</v>
      </c>
      <c r="H149" s="6" t="s">
        <v>241</v>
      </c>
      <c r="I149" s="6">
        <v>30</v>
      </c>
      <c r="J149" s="6">
        <v>8</v>
      </c>
      <c r="K149" s="6">
        <v>0</v>
      </c>
      <c r="L149" s="6">
        <f t="shared" si="32"/>
        <v>22</v>
      </c>
      <c r="M149" s="19">
        <v>18</v>
      </c>
      <c r="N149" s="6">
        <v>1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129">
        <f t="shared" si="33"/>
        <v>0</v>
      </c>
      <c r="AC149" s="83">
        <f t="shared" si="34"/>
        <v>22</v>
      </c>
      <c r="AD149" s="84">
        <f t="shared" si="35"/>
        <v>4</v>
      </c>
      <c r="AE149" s="84">
        <f t="shared" si="36"/>
        <v>18</v>
      </c>
      <c r="AF149" s="85">
        <f t="shared" si="37"/>
        <v>0.8181818181818182</v>
      </c>
      <c r="AG149" s="86">
        <f t="shared" si="38"/>
        <v>18.181818181818183</v>
      </c>
    </row>
    <row r="150" spans="1:33" ht="15.75" hidden="1" thickBot="1">
      <c r="A150" s="125">
        <v>108</v>
      </c>
      <c r="B150" s="6">
        <v>5</v>
      </c>
      <c r="C150" s="64" t="s">
        <v>31</v>
      </c>
      <c r="D150" s="64" t="s">
        <v>32</v>
      </c>
      <c r="E150" s="5">
        <v>132</v>
      </c>
      <c r="F150" s="6" t="s">
        <v>222</v>
      </c>
      <c r="G150" s="6" t="s">
        <v>246</v>
      </c>
      <c r="H150" s="6" t="s">
        <v>241</v>
      </c>
      <c r="I150" s="6">
        <v>30</v>
      </c>
      <c r="J150" s="6">
        <v>8</v>
      </c>
      <c r="K150" s="6">
        <v>0</v>
      </c>
      <c r="L150" s="6">
        <f t="shared" si="32"/>
        <v>22</v>
      </c>
      <c r="M150" s="19">
        <v>18</v>
      </c>
      <c r="N150" s="6">
        <v>1</v>
      </c>
      <c r="O150" s="6">
        <v>3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22</v>
      </c>
      <c r="AD150" s="84">
        <f t="shared" si="35"/>
        <v>4</v>
      </c>
      <c r="AE150" s="84">
        <f t="shared" si="36"/>
        <v>18</v>
      </c>
      <c r="AF150" s="85">
        <f t="shared" si="37"/>
        <v>0.8181818181818182</v>
      </c>
      <c r="AG150" s="86">
        <f t="shared" si="38"/>
        <v>18.181818181818183</v>
      </c>
    </row>
    <row r="151" spans="1:33" ht="15.75" hidden="1" thickBot="1">
      <c r="A151" s="125">
        <v>109</v>
      </c>
      <c r="B151" s="6">
        <v>6</v>
      </c>
      <c r="C151" s="64" t="s">
        <v>34</v>
      </c>
      <c r="D151" s="64" t="s">
        <v>35</v>
      </c>
      <c r="E151" s="5">
        <v>165</v>
      </c>
      <c r="F151" s="6" t="s">
        <v>83</v>
      </c>
      <c r="G151" s="6" t="s">
        <v>247</v>
      </c>
      <c r="H151" s="6" t="s">
        <v>241</v>
      </c>
      <c r="I151" s="6">
        <v>30</v>
      </c>
      <c r="J151" s="6">
        <v>8</v>
      </c>
      <c r="K151" s="6">
        <v>0</v>
      </c>
      <c r="L151" s="6">
        <f t="shared" si="32"/>
        <v>22</v>
      </c>
      <c r="M151" s="19">
        <v>22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22</v>
      </c>
      <c r="AD151" s="84">
        <f t="shared" si="35"/>
        <v>0</v>
      </c>
      <c r="AE151" s="84">
        <f t="shared" si="36"/>
        <v>22</v>
      </c>
      <c r="AF151" s="85">
        <f t="shared" si="37"/>
        <v>1</v>
      </c>
      <c r="AG151" s="86">
        <f t="shared" si="38"/>
        <v>0</v>
      </c>
    </row>
    <row r="152" spans="1:33" ht="15.75" hidden="1" thickBot="1">
      <c r="A152" s="125">
        <v>110</v>
      </c>
      <c r="B152" s="6">
        <v>7</v>
      </c>
      <c r="C152" s="64" t="s">
        <v>50</v>
      </c>
      <c r="D152" s="64" t="s">
        <v>51</v>
      </c>
      <c r="E152" s="5">
        <v>148</v>
      </c>
      <c r="F152" s="6" t="s">
        <v>4</v>
      </c>
      <c r="G152" s="6" t="s">
        <v>248</v>
      </c>
      <c r="H152" s="6" t="s">
        <v>241</v>
      </c>
      <c r="I152" s="6">
        <v>30</v>
      </c>
      <c r="J152" s="6">
        <v>8</v>
      </c>
      <c r="K152" s="6">
        <v>0</v>
      </c>
      <c r="L152" s="6">
        <f t="shared" si="32"/>
        <v>22</v>
      </c>
      <c r="M152" s="19">
        <v>15</v>
      </c>
      <c r="N152" s="6">
        <v>5</v>
      </c>
      <c r="O152" s="6">
        <v>2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22</v>
      </c>
      <c r="AD152" s="84">
        <f t="shared" si="35"/>
        <v>7</v>
      </c>
      <c r="AE152" s="84">
        <f t="shared" si="36"/>
        <v>15</v>
      </c>
      <c r="AF152" s="85">
        <f t="shared" si="37"/>
        <v>0.6818181818181818</v>
      </c>
      <c r="AG152" s="86">
        <f t="shared" si="38"/>
        <v>31.818181818181817</v>
      </c>
    </row>
    <row r="153" spans="1:33" ht="15.75" hidden="1" thickBot="1">
      <c r="A153" s="125">
        <v>111</v>
      </c>
      <c r="B153" s="6">
        <v>8</v>
      </c>
      <c r="C153" s="64" t="s">
        <v>52</v>
      </c>
      <c r="D153" s="64" t="s">
        <v>53</v>
      </c>
      <c r="E153" s="5">
        <v>208</v>
      </c>
      <c r="F153" s="6" t="s">
        <v>30</v>
      </c>
      <c r="G153" s="6" t="s">
        <v>243</v>
      </c>
      <c r="H153" s="6" t="s">
        <v>241</v>
      </c>
      <c r="I153" s="6">
        <v>30</v>
      </c>
      <c r="J153" s="6">
        <v>8</v>
      </c>
      <c r="K153" s="6">
        <v>0</v>
      </c>
      <c r="L153" s="6">
        <f t="shared" si="32"/>
        <v>22</v>
      </c>
      <c r="M153" s="19">
        <v>17</v>
      </c>
      <c r="N153" s="6">
        <v>5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22</v>
      </c>
      <c r="AD153" s="84">
        <f t="shared" si="35"/>
        <v>5</v>
      </c>
      <c r="AE153" s="84">
        <f t="shared" si="36"/>
        <v>17</v>
      </c>
      <c r="AF153" s="85">
        <f t="shared" si="37"/>
        <v>0.7727272727272727</v>
      </c>
      <c r="AG153" s="86">
        <f t="shared" si="38"/>
        <v>22.727272727272727</v>
      </c>
    </row>
    <row r="154" spans="1:33" ht="15.75" hidden="1" thickBot="1">
      <c r="A154" s="125">
        <v>112</v>
      </c>
      <c r="B154" s="6">
        <v>9</v>
      </c>
      <c r="C154" s="64" t="s">
        <v>54</v>
      </c>
      <c r="D154" s="64" t="s">
        <v>15</v>
      </c>
      <c r="E154" s="5">
        <v>562</v>
      </c>
      <c r="F154" s="6" t="s">
        <v>25</v>
      </c>
      <c r="G154" s="6" t="s">
        <v>253</v>
      </c>
      <c r="H154" s="6" t="s">
        <v>241</v>
      </c>
      <c r="I154" s="6">
        <v>30</v>
      </c>
      <c r="J154" s="6">
        <v>8</v>
      </c>
      <c r="K154" s="6">
        <v>0</v>
      </c>
      <c r="L154" s="6">
        <f t="shared" si="32"/>
        <v>22</v>
      </c>
      <c r="M154" s="19">
        <v>19</v>
      </c>
      <c r="N154" s="6">
        <v>3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22</v>
      </c>
      <c r="AD154" s="84">
        <f t="shared" si="35"/>
        <v>3</v>
      </c>
      <c r="AE154" s="84">
        <f t="shared" si="36"/>
        <v>19</v>
      </c>
      <c r="AF154" s="85">
        <f t="shared" si="37"/>
        <v>0.8636363636363636</v>
      </c>
      <c r="AG154" s="86">
        <f t="shared" si="38"/>
        <v>13.636363636363637</v>
      </c>
    </row>
    <row r="155" spans="1:33" ht="15.75" hidden="1" thickBot="1">
      <c r="A155" s="125">
        <v>113</v>
      </c>
      <c r="B155" s="6">
        <v>10</v>
      </c>
      <c r="C155" s="64" t="s">
        <v>59</v>
      </c>
      <c r="D155" s="64" t="s">
        <v>60</v>
      </c>
      <c r="E155" s="5">
        <v>202</v>
      </c>
      <c r="F155" s="6" t="s">
        <v>30</v>
      </c>
      <c r="G155" s="6" t="s">
        <v>243</v>
      </c>
      <c r="H155" s="6" t="s">
        <v>241</v>
      </c>
      <c r="I155" s="6">
        <v>30</v>
      </c>
      <c r="J155" s="6">
        <v>8</v>
      </c>
      <c r="K155" s="6">
        <v>0</v>
      </c>
      <c r="L155" s="6">
        <f t="shared" si="32"/>
        <v>22</v>
      </c>
      <c r="M155" s="19">
        <v>22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22</v>
      </c>
      <c r="AD155" s="84">
        <f t="shared" si="35"/>
        <v>0</v>
      </c>
      <c r="AE155" s="84">
        <f t="shared" si="36"/>
        <v>22</v>
      </c>
      <c r="AF155" s="85">
        <f t="shared" si="37"/>
        <v>1</v>
      </c>
      <c r="AG155" s="86">
        <f t="shared" si="38"/>
        <v>0</v>
      </c>
    </row>
    <row r="156" spans="1:33" ht="15.75" hidden="1" thickBot="1">
      <c r="A156" s="125">
        <v>114</v>
      </c>
      <c r="B156" s="6">
        <v>11</v>
      </c>
      <c r="C156" s="64" t="s">
        <v>59</v>
      </c>
      <c r="D156" s="64" t="s">
        <v>60</v>
      </c>
      <c r="E156" s="5">
        <v>181</v>
      </c>
      <c r="F156" s="6" t="s">
        <v>4</v>
      </c>
      <c r="G156" s="6"/>
      <c r="H156" s="6" t="s">
        <v>241</v>
      </c>
      <c r="I156" s="6">
        <v>30</v>
      </c>
      <c r="J156" s="6">
        <v>8</v>
      </c>
      <c r="K156" s="6">
        <v>0</v>
      </c>
      <c r="L156" s="6">
        <f t="shared" si="32"/>
        <v>22</v>
      </c>
      <c r="M156" s="19">
        <v>21</v>
      </c>
      <c r="N156" s="6">
        <v>1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22</v>
      </c>
      <c r="AD156" s="84">
        <f t="shared" si="35"/>
        <v>1</v>
      </c>
      <c r="AE156" s="84">
        <f t="shared" si="36"/>
        <v>21</v>
      </c>
      <c r="AF156" s="85">
        <f t="shared" si="37"/>
        <v>0.9545454545454546</v>
      </c>
      <c r="AG156" s="86">
        <f t="shared" si="38"/>
        <v>4.545454545454546</v>
      </c>
    </row>
    <row r="157" spans="1:33" ht="15.75" hidden="1" thickBot="1">
      <c r="A157" s="125">
        <v>115</v>
      </c>
      <c r="B157" s="6">
        <v>12</v>
      </c>
      <c r="C157" s="64" t="s">
        <v>59</v>
      </c>
      <c r="D157" s="64" t="s">
        <v>62</v>
      </c>
      <c r="E157" s="5">
        <v>118</v>
      </c>
      <c r="F157" s="6" t="s">
        <v>4</v>
      </c>
      <c r="G157" s="6" t="s">
        <v>247</v>
      </c>
      <c r="H157" s="6" t="s">
        <v>241</v>
      </c>
      <c r="I157" s="6">
        <v>30</v>
      </c>
      <c r="J157" s="6">
        <v>8</v>
      </c>
      <c r="K157" s="6">
        <v>0</v>
      </c>
      <c r="L157" s="6">
        <f t="shared" si="32"/>
        <v>22</v>
      </c>
      <c r="M157" s="19">
        <v>13</v>
      </c>
      <c r="N157" s="6">
        <v>3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3</v>
      </c>
      <c r="V157" s="6">
        <v>3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22</v>
      </c>
      <c r="AD157" s="84">
        <f t="shared" si="35"/>
        <v>3</v>
      </c>
      <c r="AE157" s="84">
        <f t="shared" si="36"/>
        <v>19</v>
      </c>
      <c r="AF157" s="85">
        <f t="shared" si="37"/>
        <v>0.8636363636363636</v>
      </c>
      <c r="AG157" s="86">
        <f t="shared" si="38"/>
        <v>13.636363636363637</v>
      </c>
    </row>
    <row r="158" spans="1:33" ht="15.75" hidden="1" thickBot="1">
      <c r="A158" s="125">
        <v>116</v>
      </c>
      <c r="B158" s="6">
        <v>13</v>
      </c>
      <c r="C158" s="64" t="s">
        <v>72</v>
      </c>
      <c r="D158" s="64" t="s">
        <v>78</v>
      </c>
      <c r="E158" s="5">
        <v>190</v>
      </c>
      <c r="F158" s="6" t="s">
        <v>83</v>
      </c>
      <c r="G158" s="6" t="s">
        <v>249</v>
      </c>
      <c r="H158" s="6" t="s">
        <v>241</v>
      </c>
      <c r="I158" s="6">
        <v>30</v>
      </c>
      <c r="J158" s="6">
        <v>8</v>
      </c>
      <c r="K158" s="6">
        <v>0</v>
      </c>
      <c r="L158" s="6">
        <f t="shared" si="32"/>
        <v>22</v>
      </c>
      <c r="M158" s="19">
        <v>14</v>
      </c>
      <c r="N158" s="6">
        <v>8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22</v>
      </c>
      <c r="AD158" s="84">
        <f t="shared" si="35"/>
        <v>8</v>
      </c>
      <c r="AE158" s="84">
        <f t="shared" si="36"/>
        <v>14</v>
      </c>
      <c r="AF158" s="85">
        <f t="shared" si="37"/>
        <v>0.6363636363636364</v>
      </c>
      <c r="AG158" s="86">
        <f t="shared" si="38"/>
        <v>36.36363636363637</v>
      </c>
    </row>
    <row r="159" spans="1:33" ht="15.75" hidden="1" thickBot="1">
      <c r="A159" s="125">
        <v>117</v>
      </c>
      <c r="B159" s="6">
        <v>14</v>
      </c>
      <c r="C159" s="64" t="s">
        <v>72</v>
      </c>
      <c r="D159" s="64" t="s">
        <v>79</v>
      </c>
      <c r="E159" s="5">
        <v>149</v>
      </c>
      <c r="F159" s="6" t="s">
        <v>130</v>
      </c>
      <c r="G159" s="6" t="s">
        <v>253</v>
      </c>
      <c r="H159" s="6" t="s">
        <v>241</v>
      </c>
      <c r="I159" s="6">
        <v>30</v>
      </c>
      <c r="J159" s="6">
        <v>8</v>
      </c>
      <c r="K159" s="6">
        <v>0</v>
      </c>
      <c r="L159" s="6">
        <f t="shared" si="32"/>
        <v>22</v>
      </c>
      <c r="M159" s="19">
        <v>22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22</v>
      </c>
      <c r="AD159" s="84">
        <f t="shared" si="35"/>
        <v>0</v>
      </c>
      <c r="AE159" s="84">
        <f t="shared" si="36"/>
        <v>22</v>
      </c>
      <c r="AF159" s="85">
        <f t="shared" si="37"/>
        <v>1</v>
      </c>
      <c r="AG159" s="86">
        <f t="shared" si="38"/>
        <v>0</v>
      </c>
    </row>
    <row r="160" spans="1:33" ht="15.75" hidden="1" thickBot="1">
      <c r="A160" s="125">
        <v>118</v>
      </c>
      <c r="B160" s="6">
        <v>15</v>
      </c>
      <c r="C160" s="64" t="s">
        <v>72</v>
      </c>
      <c r="D160" s="64" t="s">
        <v>80</v>
      </c>
      <c r="E160" s="5">
        <v>83</v>
      </c>
      <c r="F160" s="6" t="s">
        <v>222</v>
      </c>
      <c r="G160" s="6" t="s">
        <v>253</v>
      </c>
      <c r="H160" s="6" t="s">
        <v>241</v>
      </c>
      <c r="I160" s="6">
        <v>30</v>
      </c>
      <c r="J160" s="6">
        <v>8</v>
      </c>
      <c r="K160" s="6">
        <v>0</v>
      </c>
      <c r="L160" s="6">
        <f t="shared" si="32"/>
        <v>22</v>
      </c>
      <c r="M160" s="19">
        <v>22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22</v>
      </c>
      <c r="AD160" s="84">
        <f t="shared" si="35"/>
        <v>0</v>
      </c>
      <c r="AE160" s="84">
        <f t="shared" si="36"/>
        <v>22</v>
      </c>
      <c r="AF160" s="85">
        <f t="shared" si="37"/>
        <v>1</v>
      </c>
      <c r="AG160" s="86">
        <f t="shared" si="38"/>
        <v>0</v>
      </c>
    </row>
    <row r="161" spans="1:33" ht="15.75" hidden="1" thickBot="1">
      <c r="A161" s="125">
        <v>119</v>
      </c>
      <c r="B161" s="6">
        <v>16</v>
      </c>
      <c r="C161" s="64" t="s">
        <v>72</v>
      </c>
      <c r="D161" s="64" t="s">
        <v>81</v>
      </c>
      <c r="E161" s="5">
        <v>122</v>
      </c>
      <c r="F161" s="6" t="s">
        <v>4</v>
      </c>
      <c r="G161" s="6" t="s">
        <v>264</v>
      </c>
      <c r="H161" s="6" t="s">
        <v>241</v>
      </c>
      <c r="I161" s="6">
        <v>30</v>
      </c>
      <c r="J161" s="6">
        <v>8</v>
      </c>
      <c r="K161" s="6">
        <v>0</v>
      </c>
      <c r="L161" s="6">
        <f t="shared" si="32"/>
        <v>22</v>
      </c>
      <c r="M161" s="19">
        <v>13</v>
      </c>
      <c r="N161" s="6">
        <v>5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1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22</v>
      </c>
      <c r="AD161" s="84">
        <f t="shared" si="35"/>
        <v>8</v>
      </c>
      <c r="AE161" s="84">
        <f t="shared" si="36"/>
        <v>14</v>
      </c>
      <c r="AF161" s="85">
        <f t="shared" si="37"/>
        <v>0.6363636363636364</v>
      </c>
      <c r="AG161" s="86">
        <f t="shared" si="38"/>
        <v>36.36363636363637</v>
      </c>
    </row>
    <row r="162" spans="1:33" s="146" customFormat="1" ht="15.75" hidden="1" thickBot="1">
      <c r="A162" s="125">
        <v>120</v>
      </c>
      <c r="B162" s="6">
        <v>17</v>
      </c>
      <c r="C162" s="64" t="s">
        <v>82</v>
      </c>
      <c r="D162" s="64" t="s">
        <v>68</v>
      </c>
      <c r="E162" s="5">
        <v>210</v>
      </c>
      <c r="F162" s="6" t="s">
        <v>83</v>
      </c>
      <c r="G162" s="6" t="s">
        <v>250</v>
      </c>
      <c r="H162" s="6" t="s">
        <v>241</v>
      </c>
      <c r="I162" s="6">
        <v>30</v>
      </c>
      <c r="J162" s="6">
        <v>8</v>
      </c>
      <c r="K162" s="6">
        <v>0</v>
      </c>
      <c r="L162" s="6">
        <f t="shared" si="32"/>
        <v>22</v>
      </c>
      <c r="M162" s="19">
        <v>20</v>
      </c>
      <c r="N162" s="6">
        <v>2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22</v>
      </c>
      <c r="AD162" s="84">
        <f t="shared" si="35"/>
        <v>2</v>
      </c>
      <c r="AE162" s="84">
        <f t="shared" si="36"/>
        <v>20</v>
      </c>
      <c r="AF162" s="85">
        <f t="shared" si="37"/>
        <v>0.9090909090909091</v>
      </c>
      <c r="AG162" s="86">
        <f t="shared" si="38"/>
        <v>9.090909090909092</v>
      </c>
    </row>
    <row r="163" spans="1:33" ht="15.75" hidden="1" thickBot="1">
      <c r="A163" s="125">
        <v>121</v>
      </c>
      <c r="B163" s="6">
        <v>18</v>
      </c>
      <c r="C163" s="64" t="s">
        <v>91</v>
      </c>
      <c r="D163" s="64" t="s">
        <v>92</v>
      </c>
      <c r="E163" s="5">
        <v>137</v>
      </c>
      <c r="F163" s="6" t="s">
        <v>4</v>
      </c>
      <c r="G163" s="6" t="s">
        <v>248</v>
      </c>
      <c r="H163" s="6" t="s">
        <v>241</v>
      </c>
      <c r="I163" s="6">
        <v>30</v>
      </c>
      <c r="J163" s="6">
        <v>8</v>
      </c>
      <c r="K163" s="6">
        <v>0</v>
      </c>
      <c r="L163" s="6">
        <f t="shared" si="32"/>
        <v>22</v>
      </c>
      <c r="M163" s="19">
        <v>21</v>
      </c>
      <c r="N163" s="6">
        <v>1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22</v>
      </c>
      <c r="AD163" s="84">
        <f t="shared" si="35"/>
        <v>1</v>
      </c>
      <c r="AE163" s="84">
        <f t="shared" si="36"/>
        <v>21</v>
      </c>
      <c r="AF163" s="85">
        <f t="shared" si="37"/>
        <v>0.9545454545454546</v>
      </c>
      <c r="AG163" s="86">
        <f t="shared" si="38"/>
        <v>4.545454545454546</v>
      </c>
    </row>
    <row r="164" spans="1:33" ht="15.75" hidden="1" thickBot="1">
      <c r="A164" s="125">
        <v>122</v>
      </c>
      <c r="B164" s="6">
        <v>19</v>
      </c>
      <c r="C164" s="64" t="s">
        <v>93</v>
      </c>
      <c r="D164" s="64" t="s">
        <v>95</v>
      </c>
      <c r="E164" s="5">
        <v>164</v>
      </c>
      <c r="F164" s="6" t="s">
        <v>74</v>
      </c>
      <c r="G164" s="6" t="s">
        <v>243</v>
      </c>
      <c r="H164" s="6" t="s">
        <v>241</v>
      </c>
      <c r="I164" s="6">
        <v>30</v>
      </c>
      <c r="J164" s="6">
        <v>8</v>
      </c>
      <c r="K164" s="6">
        <v>0</v>
      </c>
      <c r="L164" s="6">
        <f t="shared" si="32"/>
        <v>22</v>
      </c>
      <c r="M164" s="19">
        <v>16</v>
      </c>
      <c r="N164" s="6">
        <v>6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22</v>
      </c>
      <c r="AD164" s="84">
        <f t="shared" si="35"/>
        <v>6</v>
      </c>
      <c r="AE164" s="84">
        <f t="shared" si="36"/>
        <v>16</v>
      </c>
      <c r="AF164" s="85">
        <f t="shared" si="37"/>
        <v>0.7272727272727273</v>
      </c>
      <c r="AG164" s="86">
        <f t="shared" si="38"/>
        <v>27.272727272727273</v>
      </c>
    </row>
    <row r="165" spans="1:33" ht="15.75" hidden="1" thickBot="1">
      <c r="A165" s="125">
        <v>123</v>
      </c>
      <c r="B165" s="6">
        <v>20</v>
      </c>
      <c r="C165" s="64" t="s">
        <v>99</v>
      </c>
      <c r="D165" s="64" t="s">
        <v>12</v>
      </c>
      <c r="E165" s="5">
        <v>212</v>
      </c>
      <c r="F165" s="6" t="s">
        <v>83</v>
      </c>
      <c r="G165" s="6" t="s">
        <v>260</v>
      </c>
      <c r="H165" s="6" t="s">
        <v>241</v>
      </c>
      <c r="I165" s="6">
        <v>30</v>
      </c>
      <c r="J165" s="6">
        <v>8</v>
      </c>
      <c r="K165" s="6">
        <v>0</v>
      </c>
      <c r="L165" s="6">
        <f t="shared" si="32"/>
        <v>22</v>
      </c>
      <c r="M165" s="19">
        <v>17</v>
      </c>
      <c r="N165" s="6">
        <v>5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22</v>
      </c>
      <c r="AD165" s="84">
        <f t="shared" si="35"/>
        <v>5</v>
      </c>
      <c r="AE165" s="84">
        <f t="shared" si="36"/>
        <v>17</v>
      </c>
      <c r="AF165" s="85">
        <f t="shared" si="37"/>
        <v>0.7727272727272727</v>
      </c>
      <c r="AG165" s="86">
        <f t="shared" si="38"/>
        <v>22.727272727272727</v>
      </c>
    </row>
    <row r="166" spans="1:33" ht="15.75" hidden="1" thickBot="1">
      <c r="A166" s="125">
        <v>124</v>
      </c>
      <c r="B166" s="6">
        <v>21</v>
      </c>
      <c r="C166" s="64" t="s">
        <v>104</v>
      </c>
      <c r="D166" s="64" t="s">
        <v>105</v>
      </c>
      <c r="E166" s="5">
        <v>140</v>
      </c>
      <c r="F166" s="6" t="s">
        <v>8</v>
      </c>
      <c r="G166" s="6" t="s">
        <v>248</v>
      </c>
      <c r="H166" s="6" t="s">
        <v>241</v>
      </c>
      <c r="I166" s="6">
        <v>30</v>
      </c>
      <c r="J166" s="6">
        <v>8</v>
      </c>
      <c r="K166" s="6">
        <v>0</v>
      </c>
      <c r="L166" s="6">
        <f t="shared" si="32"/>
        <v>22</v>
      </c>
      <c r="M166" s="19">
        <v>9</v>
      </c>
      <c r="N166" s="6">
        <v>0</v>
      </c>
      <c r="O166" s="6">
        <v>13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22</v>
      </c>
      <c r="AD166" s="84">
        <f t="shared" si="35"/>
        <v>13</v>
      </c>
      <c r="AE166" s="84">
        <f t="shared" si="36"/>
        <v>9</v>
      </c>
      <c r="AF166" s="85">
        <f t="shared" si="37"/>
        <v>0.4090909090909091</v>
      </c>
      <c r="AG166" s="86">
        <f t="shared" si="38"/>
        <v>59.09090909090909</v>
      </c>
    </row>
    <row r="167" spans="1:33" ht="15.75" hidden="1" thickBot="1">
      <c r="A167" s="125">
        <v>125</v>
      </c>
      <c r="B167" s="6">
        <v>22</v>
      </c>
      <c r="C167" s="64" t="s">
        <v>112</v>
      </c>
      <c r="D167" s="64" t="s">
        <v>81</v>
      </c>
      <c r="E167" s="5">
        <v>113</v>
      </c>
      <c r="F167" s="6" t="s">
        <v>48</v>
      </c>
      <c r="G167" s="6" t="s">
        <v>260</v>
      </c>
      <c r="H167" s="6" t="s">
        <v>241</v>
      </c>
      <c r="I167" s="6">
        <v>30</v>
      </c>
      <c r="J167" s="6">
        <v>8</v>
      </c>
      <c r="K167" s="6">
        <v>0</v>
      </c>
      <c r="L167" s="6">
        <f t="shared" si="32"/>
        <v>22</v>
      </c>
      <c r="M167" s="19">
        <v>13</v>
      </c>
      <c r="N167" s="6">
        <v>9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22</v>
      </c>
      <c r="AD167" s="84">
        <f t="shared" si="35"/>
        <v>9</v>
      </c>
      <c r="AE167" s="84">
        <f t="shared" si="36"/>
        <v>13</v>
      </c>
      <c r="AF167" s="85">
        <f t="shared" si="37"/>
        <v>0.5909090909090909</v>
      </c>
      <c r="AG167" s="86">
        <f t="shared" si="38"/>
        <v>40.90909090909091</v>
      </c>
    </row>
    <row r="168" spans="1:33" ht="15.75" hidden="1" thickBot="1">
      <c r="A168" s="125">
        <v>126</v>
      </c>
      <c r="B168" s="6">
        <v>23</v>
      </c>
      <c r="C168" s="64" t="s">
        <v>114</v>
      </c>
      <c r="D168" s="64" t="s">
        <v>66</v>
      </c>
      <c r="E168" s="5">
        <v>519</v>
      </c>
      <c r="F168" s="6" t="s">
        <v>4</v>
      </c>
      <c r="G168" s="6" t="s">
        <v>244</v>
      </c>
      <c r="H168" s="6" t="s">
        <v>241</v>
      </c>
      <c r="I168" s="6">
        <v>30</v>
      </c>
      <c r="J168" s="6">
        <v>8</v>
      </c>
      <c r="K168" s="6">
        <v>0</v>
      </c>
      <c r="L168" s="6">
        <f t="shared" si="32"/>
        <v>22</v>
      </c>
      <c r="M168" s="19">
        <v>19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22</v>
      </c>
      <c r="AD168" s="84">
        <f t="shared" si="35"/>
        <v>2</v>
      </c>
      <c r="AE168" s="84">
        <f t="shared" si="36"/>
        <v>20</v>
      </c>
      <c r="AF168" s="85">
        <f t="shared" si="37"/>
        <v>0.9090909090909091</v>
      </c>
      <c r="AG168" s="86">
        <f t="shared" si="38"/>
        <v>9.090909090909092</v>
      </c>
    </row>
    <row r="169" spans="1:33" ht="15.75" hidden="1" thickBot="1">
      <c r="A169" s="125">
        <v>127</v>
      </c>
      <c r="B169" s="6">
        <v>24</v>
      </c>
      <c r="C169" s="64" t="s">
        <v>115</v>
      </c>
      <c r="D169" s="64" t="s">
        <v>116</v>
      </c>
      <c r="E169" s="5">
        <v>517</v>
      </c>
      <c r="F169" s="6" t="s">
        <v>4</v>
      </c>
      <c r="G169" s="6" t="s">
        <v>260</v>
      </c>
      <c r="H169" s="6" t="s">
        <v>241</v>
      </c>
      <c r="I169" s="6">
        <v>30</v>
      </c>
      <c r="J169" s="6">
        <v>8</v>
      </c>
      <c r="K169" s="6">
        <v>0</v>
      </c>
      <c r="L169" s="6">
        <f t="shared" si="32"/>
        <v>22</v>
      </c>
      <c r="M169" s="19">
        <v>12</v>
      </c>
      <c r="N169" s="6">
        <v>10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22</v>
      </c>
      <c r="AD169" s="84">
        <f t="shared" si="35"/>
        <v>10</v>
      </c>
      <c r="AE169" s="84">
        <f t="shared" si="36"/>
        <v>12</v>
      </c>
      <c r="AF169" s="85">
        <f t="shared" si="37"/>
        <v>0.5454545454545454</v>
      </c>
      <c r="AG169" s="86">
        <f t="shared" si="38"/>
        <v>45.45454545454545</v>
      </c>
    </row>
    <row r="170" spans="1:33" ht="15.75" hidden="1" thickBot="1">
      <c r="A170" s="125">
        <v>128</v>
      </c>
      <c r="B170" s="6">
        <v>25</v>
      </c>
      <c r="C170" s="64" t="s">
        <v>117</v>
      </c>
      <c r="D170" s="64" t="s">
        <v>118</v>
      </c>
      <c r="E170" s="5">
        <v>78</v>
      </c>
      <c r="F170" s="6" t="s">
        <v>4</v>
      </c>
      <c r="G170" s="6" t="s">
        <v>243</v>
      </c>
      <c r="H170" s="6" t="s">
        <v>241</v>
      </c>
      <c r="I170" s="6">
        <v>30</v>
      </c>
      <c r="J170" s="6">
        <v>8</v>
      </c>
      <c r="K170" s="6">
        <v>0</v>
      </c>
      <c r="L170" s="6">
        <f t="shared" si="32"/>
        <v>22</v>
      </c>
      <c r="M170" s="19">
        <v>18</v>
      </c>
      <c r="N170" s="6">
        <v>4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22</v>
      </c>
      <c r="AD170" s="84">
        <f t="shared" si="35"/>
        <v>4</v>
      </c>
      <c r="AE170" s="84">
        <f t="shared" si="36"/>
        <v>18</v>
      </c>
      <c r="AF170" s="85">
        <f t="shared" si="37"/>
        <v>0.8181818181818182</v>
      </c>
      <c r="AG170" s="86">
        <f t="shared" si="38"/>
        <v>18.181818181818183</v>
      </c>
    </row>
    <row r="171" spans="1:33" ht="15.75" hidden="1" thickBot="1">
      <c r="A171" s="125">
        <v>129</v>
      </c>
      <c r="B171" s="6">
        <v>26</v>
      </c>
      <c r="C171" s="64" t="s">
        <v>120</v>
      </c>
      <c r="D171" s="64" t="s">
        <v>121</v>
      </c>
      <c r="E171" s="5">
        <v>72</v>
      </c>
      <c r="F171" s="6" t="s">
        <v>83</v>
      </c>
      <c r="G171" s="6" t="s">
        <v>249</v>
      </c>
      <c r="H171" s="6" t="s">
        <v>241</v>
      </c>
      <c r="I171" s="6">
        <v>30</v>
      </c>
      <c r="J171" s="6">
        <v>8</v>
      </c>
      <c r="K171" s="6">
        <v>0</v>
      </c>
      <c r="L171" s="6">
        <f t="shared" si="32"/>
        <v>22</v>
      </c>
      <c r="M171" s="19">
        <v>10</v>
      </c>
      <c r="N171" s="6">
        <v>12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22</v>
      </c>
      <c r="AD171" s="84">
        <f t="shared" si="35"/>
        <v>12</v>
      </c>
      <c r="AE171" s="84">
        <f t="shared" si="36"/>
        <v>10</v>
      </c>
      <c r="AF171" s="85">
        <f t="shared" si="37"/>
        <v>0.45454545454545453</v>
      </c>
      <c r="AG171" s="86">
        <f t="shared" si="38"/>
        <v>54.54545454545455</v>
      </c>
    </row>
    <row r="172" spans="1:33" ht="15.75" hidden="1" thickBot="1">
      <c r="A172" s="125">
        <v>130</v>
      </c>
      <c r="B172" s="6">
        <v>27</v>
      </c>
      <c r="C172" s="64" t="s">
        <v>126</v>
      </c>
      <c r="D172" s="64" t="s">
        <v>127</v>
      </c>
      <c r="E172" s="5">
        <v>94</v>
      </c>
      <c r="F172" s="6" t="s">
        <v>130</v>
      </c>
      <c r="G172" s="6" t="s">
        <v>260</v>
      </c>
      <c r="H172" s="6" t="s">
        <v>241</v>
      </c>
      <c r="I172" s="6">
        <v>30</v>
      </c>
      <c r="J172" s="6">
        <v>8</v>
      </c>
      <c r="K172" s="6">
        <v>0</v>
      </c>
      <c r="L172" s="6">
        <f t="shared" si="32"/>
        <v>22</v>
      </c>
      <c r="M172" s="19">
        <v>19</v>
      </c>
      <c r="N172" s="6">
        <v>3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22</v>
      </c>
      <c r="AD172" s="84">
        <f t="shared" si="35"/>
        <v>3</v>
      </c>
      <c r="AE172" s="84">
        <f t="shared" si="36"/>
        <v>19</v>
      </c>
      <c r="AF172" s="85">
        <f t="shared" si="37"/>
        <v>0.8636363636363636</v>
      </c>
      <c r="AG172" s="86">
        <f t="shared" si="38"/>
        <v>13.636363636363637</v>
      </c>
    </row>
    <row r="173" spans="1:33" ht="15.75" hidden="1" thickBot="1">
      <c r="A173" s="125">
        <v>131</v>
      </c>
      <c r="B173" s="6">
        <v>28</v>
      </c>
      <c r="C173" s="64" t="s">
        <v>128</v>
      </c>
      <c r="D173" s="64" t="s">
        <v>7</v>
      </c>
      <c r="E173" s="5">
        <v>129</v>
      </c>
      <c r="F173" s="6" t="s">
        <v>130</v>
      </c>
      <c r="G173" s="6" t="s">
        <v>253</v>
      </c>
      <c r="H173" s="6" t="s">
        <v>241</v>
      </c>
      <c r="I173" s="6">
        <v>30</v>
      </c>
      <c r="J173" s="6">
        <v>8</v>
      </c>
      <c r="K173" s="6">
        <v>0</v>
      </c>
      <c r="L173" s="6">
        <f t="shared" si="32"/>
        <v>22</v>
      </c>
      <c r="M173" s="19">
        <v>13</v>
      </c>
      <c r="N173" s="6">
        <v>9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22</v>
      </c>
      <c r="AD173" s="84">
        <f t="shared" si="35"/>
        <v>9</v>
      </c>
      <c r="AE173" s="84">
        <f t="shared" si="36"/>
        <v>13</v>
      </c>
      <c r="AF173" s="85">
        <f t="shared" si="37"/>
        <v>0.5909090909090909</v>
      </c>
      <c r="AG173" s="86">
        <f t="shared" si="38"/>
        <v>40.90909090909091</v>
      </c>
    </row>
    <row r="174" spans="1:33" ht="15.75" hidden="1" thickBot="1">
      <c r="A174" s="125">
        <v>132</v>
      </c>
      <c r="B174" s="6">
        <v>29</v>
      </c>
      <c r="C174" s="64" t="s">
        <v>140</v>
      </c>
      <c r="D174" s="64" t="s">
        <v>109</v>
      </c>
      <c r="E174" s="5">
        <v>101</v>
      </c>
      <c r="F174" s="6" t="s">
        <v>130</v>
      </c>
      <c r="G174" s="6" t="s">
        <v>253</v>
      </c>
      <c r="H174" s="6" t="s">
        <v>241</v>
      </c>
      <c r="I174" s="6">
        <v>30</v>
      </c>
      <c r="J174" s="6">
        <v>8</v>
      </c>
      <c r="K174" s="6">
        <v>0</v>
      </c>
      <c r="L174" s="6">
        <f t="shared" si="32"/>
        <v>22</v>
      </c>
      <c r="M174" s="19">
        <v>12</v>
      </c>
      <c r="N174" s="6">
        <v>8</v>
      </c>
      <c r="O174" s="6">
        <v>2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22</v>
      </c>
      <c r="AD174" s="84">
        <f t="shared" si="35"/>
        <v>10</v>
      </c>
      <c r="AE174" s="84">
        <f t="shared" si="36"/>
        <v>12</v>
      </c>
      <c r="AF174" s="85">
        <f t="shared" si="37"/>
        <v>0.5454545454545454</v>
      </c>
      <c r="AG174" s="86">
        <f t="shared" si="38"/>
        <v>45.45454545454545</v>
      </c>
    </row>
    <row r="175" spans="1:33" ht="15.75" hidden="1" thickBot="1">
      <c r="A175" s="125">
        <v>133</v>
      </c>
      <c r="B175" s="6">
        <v>30</v>
      </c>
      <c r="C175" s="64" t="s">
        <v>179</v>
      </c>
      <c r="D175" s="64" t="s">
        <v>180</v>
      </c>
      <c r="E175" s="5">
        <v>401</v>
      </c>
      <c r="F175" s="6" t="s">
        <v>176</v>
      </c>
      <c r="G175" s="6" t="s">
        <v>262</v>
      </c>
      <c r="H175" s="6" t="s">
        <v>241</v>
      </c>
      <c r="I175" s="6">
        <v>30</v>
      </c>
      <c r="J175" s="6">
        <v>8</v>
      </c>
      <c r="K175" s="6">
        <v>0</v>
      </c>
      <c r="L175" s="6">
        <f t="shared" si="32"/>
        <v>22</v>
      </c>
      <c r="M175" s="19">
        <v>16</v>
      </c>
      <c r="N175" s="6">
        <v>5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1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22</v>
      </c>
      <c r="AD175" s="84">
        <f t="shared" si="35"/>
        <v>6</v>
      </c>
      <c r="AE175" s="84">
        <f t="shared" si="36"/>
        <v>16</v>
      </c>
      <c r="AF175" s="85">
        <f t="shared" si="37"/>
        <v>0.7272727272727273</v>
      </c>
      <c r="AG175" s="86">
        <f t="shared" si="38"/>
        <v>27.272727272727273</v>
      </c>
    </row>
    <row r="176" spans="1:33" ht="15.75" hidden="1" thickBot="1">
      <c r="A176" s="125">
        <v>134</v>
      </c>
      <c r="B176" s="6">
        <v>31</v>
      </c>
      <c r="C176" s="64" t="s">
        <v>155</v>
      </c>
      <c r="D176" s="64" t="s">
        <v>156</v>
      </c>
      <c r="E176" s="5">
        <v>215</v>
      </c>
      <c r="F176" s="6" t="s">
        <v>30</v>
      </c>
      <c r="G176" s="6" t="s">
        <v>283</v>
      </c>
      <c r="H176" s="6" t="s">
        <v>241</v>
      </c>
      <c r="I176" s="6">
        <v>30</v>
      </c>
      <c r="J176" s="6">
        <v>8</v>
      </c>
      <c r="K176" s="6">
        <v>0</v>
      </c>
      <c r="L176" s="6">
        <f t="shared" si="32"/>
        <v>22</v>
      </c>
      <c r="M176" s="19">
        <v>14</v>
      </c>
      <c r="N176" s="6">
        <v>8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>L176</f>
        <v>22</v>
      </c>
      <c r="AD176" s="84">
        <f>N176+O176+W176+X176+Y176</f>
        <v>8</v>
      </c>
      <c r="AE176" s="84">
        <f>AC176-AD176</f>
        <v>14</v>
      </c>
      <c r="AF176" s="85">
        <f>(AC176-AD176)/ABS(AC176)</f>
        <v>0.6363636363636364</v>
      </c>
      <c r="AG176" s="86">
        <f>AD176/AC176%</f>
        <v>36.36363636363637</v>
      </c>
    </row>
    <row r="177" spans="1:33" ht="15.75" hidden="1" thickBot="1">
      <c r="A177" s="125">
        <v>135</v>
      </c>
      <c r="B177" s="6">
        <v>32</v>
      </c>
      <c r="C177" s="64" t="s">
        <v>160</v>
      </c>
      <c r="D177" s="64" t="s">
        <v>32</v>
      </c>
      <c r="E177" s="5">
        <v>120</v>
      </c>
      <c r="F177" s="6" t="s">
        <v>8</v>
      </c>
      <c r="G177" s="6" t="s">
        <v>260</v>
      </c>
      <c r="H177" s="6" t="s">
        <v>241</v>
      </c>
      <c r="I177" s="6">
        <v>30</v>
      </c>
      <c r="J177" s="6">
        <v>8</v>
      </c>
      <c r="K177" s="6">
        <v>0</v>
      </c>
      <c r="L177" s="6">
        <f t="shared" si="32"/>
        <v>22</v>
      </c>
      <c r="M177" s="19">
        <v>21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>L177</f>
        <v>22</v>
      </c>
      <c r="AD177" s="84">
        <f>N177+O177+W177+X177+Y177</f>
        <v>1</v>
      </c>
      <c r="AE177" s="84">
        <f>AC177-AD177</f>
        <v>21</v>
      </c>
      <c r="AF177" s="85">
        <f>(AC177-AD177)/ABS(AC177)</f>
        <v>0.9545454545454546</v>
      </c>
      <c r="AG177" s="86">
        <f>AD177/AC177%</f>
        <v>4.545454545454546</v>
      </c>
    </row>
    <row r="178" spans="1:33" ht="15.75" hidden="1" thickBot="1">
      <c r="A178" s="125">
        <v>136</v>
      </c>
      <c r="B178" s="6">
        <v>33</v>
      </c>
      <c r="C178" s="64" t="s">
        <v>168</v>
      </c>
      <c r="D178" s="64" t="s">
        <v>68</v>
      </c>
      <c r="E178" s="5">
        <v>2047</v>
      </c>
      <c r="F178" s="6" t="s">
        <v>229</v>
      </c>
      <c r="G178" s="6" t="s">
        <v>252</v>
      </c>
      <c r="H178" s="6" t="s">
        <v>241</v>
      </c>
      <c r="I178" s="6">
        <v>30</v>
      </c>
      <c r="J178" s="6">
        <v>8</v>
      </c>
      <c r="K178" s="6">
        <v>0</v>
      </c>
      <c r="L178" s="6">
        <f t="shared" si="32"/>
        <v>22</v>
      </c>
      <c r="M178" s="19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22</v>
      </c>
      <c r="Z178" s="6">
        <v>0</v>
      </c>
      <c r="AA178" s="6">
        <v>0</v>
      </c>
      <c r="AB178" s="129">
        <f t="shared" si="33"/>
        <v>0</v>
      </c>
      <c r="AC178" s="83">
        <f t="shared" si="34"/>
        <v>22</v>
      </c>
      <c r="AD178" s="84">
        <f t="shared" si="35"/>
        <v>22</v>
      </c>
      <c r="AE178" s="84">
        <f t="shared" si="36"/>
        <v>0</v>
      </c>
      <c r="AF178" s="85">
        <f t="shared" si="37"/>
        <v>0</v>
      </c>
      <c r="AG178" s="86">
        <f t="shared" si="38"/>
        <v>100</v>
      </c>
    </row>
    <row r="179" spans="1:33" s="142" customFormat="1" ht="16.5" hidden="1" thickBot="1">
      <c r="A179" s="140"/>
      <c r="B179" s="127"/>
      <c r="C179" s="89"/>
      <c r="D179" s="89"/>
      <c r="E179" s="14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90"/>
      <c r="AD179" s="90"/>
      <c r="AE179" s="90"/>
      <c r="AF179" s="91"/>
      <c r="AG179" s="92"/>
    </row>
    <row r="180" spans="1:33" s="50" customFormat="1" ht="56.25" customHeight="1" thickBot="1">
      <c r="A180" s="132">
        <v>136</v>
      </c>
      <c r="B180" s="133">
        <v>33</v>
      </c>
      <c r="C180" s="161" t="s">
        <v>192</v>
      </c>
      <c r="D180" s="162"/>
      <c r="E180" s="134"/>
      <c r="L180" s="47">
        <f aca="true" t="shared" si="39" ref="L180:AB180">SUM(L146:L178)</f>
        <v>726</v>
      </c>
      <c r="M180" s="48">
        <f t="shared" si="39"/>
        <v>538</v>
      </c>
      <c r="N180" s="48">
        <f t="shared" si="39"/>
        <v>123</v>
      </c>
      <c r="O180" s="48">
        <f t="shared" si="39"/>
        <v>25</v>
      </c>
      <c r="P180" s="48">
        <f t="shared" si="39"/>
        <v>0</v>
      </c>
      <c r="Q180" s="48">
        <f t="shared" si="39"/>
        <v>0</v>
      </c>
      <c r="R180" s="48">
        <f t="shared" si="39"/>
        <v>0</v>
      </c>
      <c r="S180" s="48">
        <f t="shared" si="39"/>
        <v>0</v>
      </c>
      <c r="T180" s="48">
        <f t="shared" si="39"/>
        <v>0</v>
      </c>
      <c r="U180" s="48">
        <f t="shared" si="39"/>
        <v>8</v>
      </c>
      <c r="V180" s="48">
        <f t="shared" si="39"/>
        <v>3</v>
      </c>
      <c r="W180" s="48">
        <f t="shared" si="39"/>
        <v>1</v>
      </c>
      <c r="X180" s="48">
        <f t="shared" si="39"/>
        <v>6</v>
      </c>
      <c r="Y180" s="48">
        <f t="shared" si="39"/>
        <v>22</v>
      </c>
      <c r="Z180" s="48">
        <f t="shared" si="39"/>
        <v>0</v>
      </c>
      <c r="AA180" s="48">
        <f t="shared" si="39"/>
        <v>0</v>
      </c>
      <c r="AB180" s="48">
        <f t="shared" si="39"/>
        <v>0</v>
      </c>
      <c r="AC180" s="49">
        <f>L180</f>
        <v>726</v>
      </c>
      <c r="AD180" s="38">
        <f>N180+O180+P180+Q180+R180+S180+T180+U180+V180+W180+X180+Y180</f>
        <v>188</v>
      </c>
      <c r="AE180" s="38">
        <f>AC180-AD180</f>
        <v>538</v>
      </c>
      <c r="AF180" s="106">
        <f>(AC180-AD180)/ABS(AC180)</f>
        <v>0.7410468319559229</v>
      </c>
      <c r="AG180" s="107">
        <f>AD180/AC180%</f>
        <v>25.895316804407713</v>
      </c>
    </row>
    <row r="181" spans="1:33" s="142" customFormat="1" ht="15.75" customHeight="1">
      <c r="A181" s="140"/>
      <c r="B181" s="127"/>
      <c r="C181" s="89"/>
      <c r="D181" s="89"/>
      <c r="E181" s="14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90"/>
      <c r="AD181" s="90"/>
      <c r="AE181" s="90"/>
      <c r="AF181" s="91"/>
      <c r="AG181" s="92"/>
    </row>
    <row r="182" spans="1:33" s="142" customFormat="1" ht="15.75" customHeight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3:33" ht="27" thickBot="1">
      <c r="C183" s="149" t="s">
        <v>196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1"/>
      <c r="AC183" s="76"/>
      <c r="AD183" s="76"/>
      <c r="AE183" s="76"/>
      <c r="AF183" s="76"/>
      <c r="AG183" s="76"/>
    </row>
    <row r="184" ht="15.75" customHeight="1"/>
    <row r="185" spans="1:33" s="143" customFormat="1" ht="99.75" customHeight="1">
      <c r="A185" s="125" t="s">
        <v>172</v>
      </c>
      <c r="B185" s="6" t="s">
        <v>173</v>
      </c>
      <c r="C185" s="61" t="s">
        <v>0</v>
      </c>
      <c r="D185" s="61" t="s">
        <v>1</v>
      </c>
      <c r="E185" s="41" t="s">
        <v>211</v>
      </c>
      <c r="F185" s="41" t="s">
        <v>212</v>
      </c>
      <c r="G185" s="41"/>
      <c r="H185" s="41" t="s">
        <v>299</v>
      </c>
      <c r="I185" s="41" t="s">
        <v>213</v>
      </c>
      <c r="J185" s="41" t="s">
        <v>214</v>
      </c>
      <c r="K185" s="41" t="s">
        <v>215</v>
      </c>
      <c r="L185" s="42" t="s">
        <v>216</v>
      </c>
      <c r="M185" s="43" t="s">
        <v>217</v>
      </c>
      <c r="N185" s="44" t="s">
        <v>174</v>
      </c>
      <c r="O185" s="45" t="s">
        <v>218</v>
      </c>
      <c r="P185" s="45" t="s">
        <v>300</v>
      </c>
      <c r="Q185" s="45" t="s">
        <v>301</v>
      </c>
      <c r="R185" s="45" t="s">
        <v>302</v>
      </c>
      <c r="S185" s="45" t="s">
        <v>303</v>
      </c>
      <c r="T185" s="45" t="s">
        <v>304</v>
      </c>
      <c r="U185" s="103" t="s">
        <v>305</v>
      </c>
      <c r="V185" s="103" t="s">
        <v>306</v>
      </c>
      <c r="W185" s="103" t="s">
        <v>307</v>
      </c>
      <c r="X185" s="126" t="s">
        <v>313</v>
      </c>
      <c r="Y185" s="126" t="s">
        <v>219</v>
      </c>
      <c r="Z185" s="126" t="s">
        <v>220</v>
      </c>
      <c r="AA185" s="126" t="s">
        <v>221</v>
      </c>
      <c r="AB185" s="126" t="s">
        <v>314</v>
      </c>
      <c r="AC185" s="78" t="s">
        <v>208</v>
      </c>
      <c r="AD185" s="78" t="s">
        <v>295</v>
      </c>
      <c r="AE185" s="79" t="s">
        <v>296</v>
      </c>
      <c r="AF185" s="79" t="s">
        <v>209</v>
      </c>
      <c r="AG185" s="79" t="s">
        <v>210</v>
      </c>
    </row>
    <row r="186" spans="29:33" ht="15">
      <c r="AC186" s="101"/>
      <c r="AD186" s="101"/>
      <c r="AE186" s="101"/>
      <c r="AF186" s="120"/>
      <c r="AG186" s="101"/>
    </row>
    <row r="187" spans="3:27" ht="15.75" thickBot="1">
      <c r="C187" s="70"/>
      <c r="D187" s="70"/>
      <c r="E187" s="147"/>
      <c r="M187" s="17"/>
      <c r="N187" s="18"/>
      <c r="O187" s="21"/>
      <c r="P187" s="21"/>
      <c r="Q187" s="21"/>
      <c r="R187" s="21"/>
      <c r="S187" s="21"/>
      <c r="T187" s="21"/>
      <c r="U187" s="21"/>
      <c r="V187" s="21"/>
      <c r="W187" s="18"/>
      <c r="X187" s="18"/>
      <c r="Y187" s="18"/>
      <c r="Z187" s="18"/>
      <c r="AA187" s="18"/>
    </row>
    <row r="188" spans="1:33" s="50" customFormat="1" ht="56.25" customHeight="1" thickBot="1">
      <c r="A188" s="38">
        <v>136</v>
      </c>
      <c r="B188" s="49">
        <f>SUM(B28+B64+B108+B139+B180)</f>
        <v>136</v>
      </c>
      <c r="C188" s="152" t="s">
        <v>171</v>
      </c>
      <c r="D188" s="153"/>
      <c r="L188" s="49">
        <f aca="true" t="shared" si="40" ref="L188:AB188">SUM(L28+L64+L108+L139+L180)</f>
        <v>3041</v>
      </c>
      <c r="M188" s="38">
        <f t="shared" si="40"/>
        <v>2398</v>
      </c>
      <c r="N188" s="38">
        <f t="shared" si="40"/>
        <v>454</v>
      </c>
      <c r="O188" s="38">
        <f t="shared" si="40"/>
        <v>79</v>
      </c>
      <c r="P188" s="38">
        <f t="shared" si="40"/>
        <v>0</v>
      </c>
      <c r="Q188" s="38">
        <f t="shared" si="40"/>
        <v>0</v>
      </c>
      <c r="R188" s="38">
        <f t="shared" si="40"/>
        <v>0</v>
      </c>
      <c r="S188" s="38">
        <f t="shared" si="40"/>
        <v>1</v>
      </c>
      <c r="T188" s="38">
        <f t="shared" si="40"/>
        <v>11</v>
      </c>
      <c r="U188" s="38">
        <f t="shared" si="40"/>
        <v>15</v>
      </c>
      <c r="V188" s="38">
        <f t="shared" si="40"/>
        <v>6</v>
      </c>
      <c r="W188" s="38">
        <f t="shared" si="40"/>
        <v>10</v>
      </c>
      <c r="X188" s="38">
        <f t="shared" si="40"/>
        <v>18</v>
      </c>
      <c r="Y188" s="38">
        <f t="shared" si="40"/>
        <v>22</v>
      </c>
      <c r="Z188" s="38">
        <f t="shared" si="40"/>
        <v>21</v>
      </c>
      <c r="AA188" s="38">
        <f t="shared" si="40"/>
        <v>115</v>
      </c>
      <c r="AB188" s="38">
        <f t="shared" si="40"/>
        <v>6</v>
      </c>
      <c r="AC188" s="49">
        <f>L188</f>
        <v>3041</v>
      </c>
      <c r="AD188" s="38">
        <f>N188+O188+W188+X188+Y188</f>
        <v>583</v>
      </c>
      <c r="AE188" s="38">
        <f>AC188-AD188</f>
        <v>2458</v>
      </c>
      <c r="AF188" s="106">
        <f>(AC188-AD188)/ABS(AC188)</f>
        <v>0.8082867477803354</v>
      </c>
      <c r="AG188" s="107">
        <f>AD188/AC188%</f>
        <v>19.17132522196646</v>
      </c>
    </row>
    <row r="190" ht="15" hidden="1">
      <c r="C190" s="60" t="s">
        <v>308</v>
      </c>
    </row>
    <row r="191" spans="1:33" s="145" customFormat="1" ht="15" hidden="1">
      <c r="A191" s="127"/>
      <c r="B191" s="109"/>
      <c r="C191" s="70"/>
      <c r="D191" s="70"/>
      <c r="E191" s="109"/>
      <c r="F191" s="109"/>
      <c r="G191" s="109"/>
      <c r="H191" s="109"/>
      <c r="I191" s="109"/>
      <c r="J191" s="109"/>
      <c r="K191" s="109"/>
      <c r="L191" s="109"/>
      <c r="M191" s="14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9"/>
      <c r="X191" s="109"/>
      <c r="Y191" s="109"/>
      <c r="Z191" s="109"/>
      <c r="AA191" s="109"/>
      <c r="AB191" s="127"/>
      <c r="AC191" s="102"/>
      <c r="AD191" s="109"/>
      <c r="AE191" s="109"/>
      <c r="AF191" s="109"/>
      <c r="AG191" s="109"/>
    </row>
    <row r="192" spans="1:33" s="145" customFormat="1" ht="15" hidden="1">
      <c r="A192" s="127"/>
      <c r="B192" s="109"/>
      <c r="C192" s="70" t="s">
        <v>309</v>
      </c>
      <c r="D192" s="70"/>
      <c r="E192" s="109"/>
      <c r="F192" s="109"/>
      <c r="G192" s="109"/>
      <c r="H192" s="109"/>
      <c r="I192" s="109"/>
      <c r="J192" s="109"/>
      <c r="K192" s="109"/>
      <c r="L192" s="109"/>
      <c r="M192" s="148"/>
      <c r="N192" s="109"/>
      <c r="O192" s="110"/>
      <c r="P192" s="110"/>
      <c r="Q192" s="110"/>
      <c r="R192" s="110"/>
      <c r="S192" s="110"/>
      <c r="T192" s="110"/>
      <c r="U192" s="110"/>
      <c r="V192" s="110"/>
      <c r="W192" s="109"/>
      <c r="X192" s="109"/>
      <c r="Y192" s="109"/>
      <c r="Z192" s="109"/>
      <c r="AA192" s="109"/>
      <c r="AB192" s="127"/>
      <c r="AC192" s="102"/>
      <c r="AD192" s="109"/>
      <c r="AE192" s="109"/>
      <c r="AF192" s="109"/>
      <c r="AG192" s="109"/>
    </row>
    <row r="193" spans="1:33" s="145" customFormat="1" ht="15" hidden="1">
      <c r="A193" s="127"/>
      <c r="B193" s="109"/>
      <c r="C193" s="70"/>
      <c r="D193" s="70"/>
      <c r="E193" s="109"/>
      <c r="F193" s="109"/>
      <c r="G193" s="109"/>
      <c r="H193" s="109"/>
      <c r="I193" s="109"/>
      <c r="J193" s="109"/>
      <c r="K193" s="109"/>
      <c r="L193" s="109"/>
      <c r="M193" s="148"/>
      <c r="N193" s="109"/>
      <c r="O193" s="110"/>
      <c r="P193" s="110"/>
      <c r="Q193" s="110"/>
      <c r="R193" s="110"/>
      <c r="S193" s="110"/>
      <c r="T193" s="110"/>
      <c r="U193" s="110"/>
      <c r="V193" s="110"/>
      <c r="W193" s="109"/>
      <c r="X193" s="109"/>
      <c r="Y193" s="109"/>
      <c r="Z193" s="109"/>
      <c r="AA193" s="109"/>
      <c r="AB193" s="127"/>
      <c r="AC193" s="102"/>
      <c r="AD193" s="109"/>
      <c r="AE193" s="109"/>
      <c r="AF193" s="109"/>
      <c r="AG193" s="109"/>
    </row>
    <row r="194" ht="15" hidden="1">
      <c r="C194" s="60" t="s">
        <v>310</v>
      </c>
    </row>
    <row r="195" ht="15" hidden="1"/>
    <row r="196" ht="15" hidden="1">
      <c r="C196" s="60" t="s">
        <v>311</v>
      </c>
    </row>
    <row r="197" ht="15" hidden="1"/>
    <row r="198" ht="15" hidden="1">
      <c r="C198" s="60" t="s">
        <v>312</v>
      </c>
    </row>
  </sheetData>
  <sheetProtection/>
  <mergeCells count="16">
    <mergeCell ref="C188:D188"/>
    <mergeCell ref="B112:W112"/>
    <mergeCell ref="C139:D139"/>
    <mergeCell ref="C142:AB142"/>
    <mergeCell ref="B143:W143"/>
    <mergeCell ref="C180:D180"/>
    <mergeCell ref="C183:AB183"/>
    <mergeCell ref="C2:AB3"/>
    <mergeCell ref="C5:AB5"/>
    <mergeCell ref="C7:AB7"/>
    <mergeCell ref="C64:D64"/>
    <mergeCell ref="C67:AB67"/>
    <mergeCell ref="C28:D28"/>
    <mergeCell ref="C31:AB31"/>
    <mergeCell ref="C108:D108"/>
    <mergeCell ref="C111:AB1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hidden="1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4" t="s">
        <v>298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9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60" t="s">
        <v>316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49" t="s">
        <v>231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172</v>
      </c>
      <c r="B9" s="6" t="s">
        <v>173</v>
      </c>
      <c r="C9" s="61" t="s">
        <v>0</v>
      </c>
      <c r="D9" s="61" t="s">
        <v>1</v>
      </c>
      <c r="E9" s="41" t="s">
        <v>211</v>
      </c>
      <c r="F9" s="41" t="s">
        <v>212</v>
      </c>
      <c r="G9" s="41"/>
      <c r="H9" s="41" t="s">
        <v>299</v>
      </c>
      <c r="I9" s="41" t="s">
        <v>213</v>
      </c>
      <c r="J9" s="41" t="s">
        <v>214</v>
      </c>
      <c r="K9" s="41" t="s">
        <v>215</v>
      </c>
      <c r="L9" s="42" t="s">
        <v>216</v>
      </c>
      <c r="M9" s="43" t="s">
        <v>217</v>
      </c>
      <c r="N9" s="62" t="s">
        <v>174</v>
      </c>
      <c r="O9" s="45" t="s">
        <v>218</v>
      </c>
      <c r="P9" s="45" t="s">
        <v>300</v>
      </c>
      <c r="Q9" s="45" t="s">
        <v>301</v>
      </c>
      <c r="R9" s="45" t="s">
        <v>302</v>
      </c>
      <c r="S9" s="45" t="s">
        <v>303</v>
      </c>
      <c r="T9" s="45" t="s">
        <v>304</v>
      </c>
      <c r="U9" s="103" t="s">
        <v>305</v>
      </c>
      <c r="V9" s="103" t="s">
        <v>306</v>
      </c>
      <c r="W9" s="103" t="s">
        <v>307</v>
      </c>
      <c r="X9" s="126" t="s">
        <v>313</v>
      </c>
      <c r="Y9" s="126" t="s">
        <v>219</v>
      </c>
      <c r="Z9" s="126" t="s">
        <v>220</v>
      </c>
      <c r="AA9" s="126" t="s">
        <v>221</v>
      </c>
      <c r="AB9" s="126" t="s">
        <v>314</v>
      </c>
      <c r="AC9" s="78" t="s">
        <v>208</v>
      </c>
      <c r="AD9" s="78" t="s">
        <v>295</v>
      </c>
      <c r="AE9" s="79" t="s">
        <v>296</v>
      </c>
      <c r="AF9" s="79" t="s">
        <v>209</v>
      </c>
      <c r="AG9" s="79" t="s">
        <v>210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130</v>
      </c>
      <c r="G11" s="6" t="s">
        <v>254</v>
      </c>
      <c r="H11" s="6" t="s">
        <v>255</v>
      </c>
      <c r="I11" s="6">
        <v>31</v>
      </c>
      <c r="J11" s="6">
        <v>9</v>
      </c>
      <c r="K11" s="6">
        <v>0</v>
      </c>
      <c r="L11" s="6">
        <f>(I11-J11-K11)</f>
        <v>22</v>
      </c>
      <c r="M11" s="19">
        <v>18</v>
      </c>
      <c r="N11" s="6">
        <v>1</v>
      </c>
      <c r="O11" s="6">
        <v>3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22</v>
      </c>
      <c r="AD11" s="84">
        <f aca="true" t="shared" si="1" ref="AD11:AD26">N11+O11+W11+X11+Y11</f>
        <v>4</v>
      </c>
      <c r="AE11" s="84">
        <f aca="true" t="shared" si="2" ref="AE11:AE26">AC11-AD11</f>
        <v>18</v>
      </c>
      <c r="AF11" s="85">
        <f aca="true" t="shared" si="3" ref="AF11:AF26">(AC11-AD11)/ABS(AC11)</f>
        <v>0.8181818181818182</v>
      </c>
      <c r="AG11" s="86">
        <f aca="true" t="shared" si="4" ref="AG11:AG26">AD11/AC11%</f>
        <v>18.181818181818183</v>
      </c>
    </row>
    <row r="12" spans="1:33" ht="15.75" hidden="1" thickBot="1">
      <c r="A12" s="125">
        <v>2</v>
      </c>
      <c r="B12" s="6">
        <v>2</v>
      </c>
      <c r="C12" s="64" t="s">
        <v>197</v>
      </c>
      <c r="D12" s="130" t="s">
        <v>198</v>
      </c>
      <c r="E12" s="5">
        <v>1021</v>
      </c>
      <c r="F12" s="6" t="s">
        <v>183</v>
      </c>
      <c r="G12" s="6" t="s">
        <v>259</v>
      </c>
      <c r="H12" s="6" t="s">
        <v>255</v>
      </c>
      <c r="I12" s="6">
        <v>31</v>
      </c>
      <c r="J12" s="6">
        <v>9</v>
      </c>
      <c r="K12" s="6">
        <v>4</v>
      </c>
      <c r="L12" s="6">
        <f aca="true" t="shared" si="5" ref="L12:L26">(I12-J12-K12)</f>
        <v>18</v>
      </c>
      <c r="M12" s="19">
        <v>17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18</v>
      </c>
      <c r="AD12" s="84">
        <f t="shared" si="1"/>
        <v>1</v>
      </c>
      <c r="AE12" s="84">
        <f t="shared" si="2"/>
        <v>17</v>
      </c>
      <c r="AF12" s="85">
        <f t="shared" si="3"/>
        <v>0.9444444444444444</v>
      </c>
      <c r="AG12" s="86">
        <f t="shared" si="4"/>
        <v>5.555555555555555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256</v>
      </c>
      <c r="H13" s="6" t="s">
        <v>255</v>
      </c>
      <c r="I13" s="6">
        <v>31</v>
      </c>
      <c r="J13" s="6">
        <v>9</v>
      </c>
      <c r="K13" s="6">
        <v>0</v>
      </c>
      <c r="L13" s="6">
        <f t="shared" si="5"/>
        <v>22</v>
      </c>
      <c r="M13" s="19">
        <v>15</v>
      </c>
      <c r="N13" s="6">
        <v>7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22</v>
      </c>
      <c r="AD13" s="84">
        <f t="shared" si="1"/>
        <v>7</v>
      </c>
      <c r="AE13" s="84">
        <f t="shared" si="2"/>
        <v>15</v>
      </c>
      <c r="AF13" s="85">
        <f t="shared" si="3"/>
        <v>0.6818181818181818</v>
      </c>
      <c r="AG13" s="86">
        <f t="shared" si="4"/>
        <v>31.818181818181817</v>
      </c>
    </row>
    <row r="14" spans="1:33" ht="15.75" hidden="1" thickBot="1">
      <c r="A14" s="125">
        <v>4</v>
      </c>
      <c r="B14" s="6">
        <v>4</v>
      </c>
      <c r="C14" s="64" t="s">
        <v>177</v>
      </c>
      <c r="D14" s="64" t="s">
        <v>5</v>
      </c>
      <c r="E14" s="5">
        <v>225</v>
      </c>
      <c r="F14" s="6" t="s">
        <v>25</v>
      </c>
      <c r="G14" s="6" t="s">
        <v>266</v>
      </c>
      <c r="H14" s="6" t="s">
        <v>255</v>
      </c>
      <c r="I14" s="6">
        <v>31</v>
      </c>
      <c r="J14" s="6">
        <v>9</v>
      </c>
      <c r="K14" s="6">
        <v>0</v>
      </c>
      <c r="L14" s="6">
        <f t="shared" si="5"/>
        <v>22</v>
      </c>
      <c r="M14" s="19">
        <v>20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22</v>
      </c>
      <c r="AD14" s="84">
        <f t="shared" si="1"/>
        <v>1</v>
      </c>
      <c r="AE14" s="84">
        <f t="shared" si="2"/>
        <v>21</v>
      </c>
      <c r="AF14" s="85">
        <f t="shared" si="3"/>
        <v>0.9545454545454546</v>
      </c>
      <c r="AG14" s="86">
        <f t="shared" si="4"/>
        <v>4.545454545454546</v>
      </c>
    </row>
    <row r="15" spans="1:33" ht="15.75" hidden="1" thickBot="1">
      <c r="A15" s="125">
        <v>5</v>
      </c>
      <c r="B15" s="6">
        <v>5</v>
      </c>
      <c r="C15" s="64" t="s">
        <v>199</v>
      </c>
      <c r="D15" s="131" t="s">
        <v>175</v>
      </c>
      <c r="E15" s="5">
        <v>1020</v>
      </c>
      <c r="F15" s="6" t="s">
        <v>183</v>
      </c>
      <c r="G15" s="6" t="s">
        <v>259</v>
      </c>
      <c r="H15" s="6" t="s">
        <v>255</v>
      </c>
      <c r="I15" s="6">
        <v>31</v>
      </c>
      <c r="J15" s="6">
        <v>9</v>
      </c>
      <c r="K15" s="6">
        <v>9</v>
      </c>
      <c r="L15" s="6">
        <f t="shared" si="5"/>
        <v>13</v>
      </c>
      <c r="M15" s="19">
        <v>11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2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13</v>
      </c>
      <c r="AD15" s="84">
        <f t="shared" si="1"/>
        <v>0</v>
      </c>
      <c r="AE15" s="84">
        <f t="shared" si="2"/>
        <v>13</v>
      </c>
      <c r="AF15" s="85">
        <f t="shared" si="3"/>
        <v>1</v>
      </c>
      <c r="AG15" s="86">
        <f t="shared" si="4"/>
        <v>0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222</v>
      </c>
      <c r="G16" s="6" t="s">
        <v>257</v>
      </c>
      <c r="H16" s="6" t="s">
        <v>255</v>
      </c>
      <c r="I16" s="6">
        <v>31</v>
      </c>
      <c r="J16" s="6">
        <v>9</v>
      </c>
      <c r="K16" s="6">
        <v>0</v>
      </c>
      <c r="L16" s="6">
        <f t="shared" si="5"/>
        <v>22</v>
      </c>
      <c r="M16" s="19">
        <v>21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22</v>
      </c>
      <c r="AD16" s="84">
        <f t="shared" si="1"/>
        <v>1</v>
      </c>
      <c r="AE16" s="84">
        <f t="shared" si="2"/>
        <v>21</v>
      </c>
      <c r="AF16" s="85">
        <f t="shared" si="3"/>
        <v>0.9545454545454546</v>
      </c>
      <c r="AG16" s="86">
        <f t="shared" si="4"/>
        <v>4.545454545454546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265</v>
      </c>
      <c r="H17" s="25" t="s">
        <v>255</v>
      </c>
      <c r="I17" s="6">
        <v>31</v>
      </c>
      <c r="J17" s="6">
        <v>9</v>
      </c>
      <c r="K17" s="6">
        <v>0</v>
      </c>
      <c r="L17" s="6">
        <f t="shared" si="5"/>
        <v>22</v>
      </c>
      <c r="M17" s="19">
        <v>21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22</v>
      </c>
      <c r="AD17" s="84">
        <f t="shared" si="1"/>
        <v>0</v>
      </c>
      <c r="AE17" s="84">
        <f t="shared" si="2"/>
        <v>22</v>
      </c>
      <c r="AF17" s="85">
        <f t="shared" si="3"/>
        <v>1</v>
      </c>
      <c r="AG17" s="86">
        <f t="shared" si="4"/>
        <v>0</v>
      </c>
    </row>
    <row r="18" spans="1:33" ht="15.75" hidden="1" thickBot="1">
      <c r="A18" s="125">
        <v>8</v>
      </c>
      <c r="B18" s="6">
        <v>8</v>
      </c>
      <c r="C18" s="64" t="s">
        <v>87</v>
      </c>
      <c r="D18" s="64" t="s">
        <v>68</v>
      </c>
      <c r="E18" s="5">
        <v>98</v>
      </c>
      <c r="F18" s="6" t="s">
        <v>228</v>
      </c>
      <c r="G18" s="6" t="s">
        <v>260</v>
      </c>
      <c r="H18" s="6" t="s">
        <v>255</v>
      </c>
      <c r="I18" s="6">
        <v>31</v>
      </c>
      <c r="J18" s="6">
        <v>9</v>
      </c>
      <c r="K18" s="6">
        <v>0</v>
      </c>
      <c r="L18" s="6">
        <f t="shared" si="5"/>
        <v>22</v>
      </c>
      <c r="M18" s="19">
        <v>22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22</v>
      </c>
      <c r="AD18" s="84">
        <f t="shared" si="1"/>
        <v>0</v>
      </c>
      <c r="AE18" s="84">
        <f t="shared" si="2"/>
        <v>22</v>
      </c>
      <c r="AF18" s="85">
        <f t="shared" si="3"/>
        <v>1</v>
      </c>
      <c r="AG18" s="86">
        <f t="shared" si="4"/>
        <v>0</v>
      </c>
    </row>
    <row r="19" spans="1:33" ht="15.75" hidden="1" thickBot="1">
      <c r="A19" s="125">
        <v>9</v>
      </c>
      <c r="B19" s="6">
        <v>9</v>
      </c>
      <c r="C19" s="64" t="s">
        <v>90</v>
      </c>
      <c r="D19" s="64" t="s">
        <v>15</v>
      </c>
      <c r="E19" s="5">
        <v>160</v>
      </c>
      <c r="F19" s="6" t="s">
        <v>150</v>
      </c>
      <c r="G19" s="6" t="s">
        <v>259</v>
      </c>
      <c r="H19" s="6" t="s">
        <v>255</v>
      </c>
      <c r="I19" s="6">
        <v>31</v>
      </c>
      <c r="J19" s="6">
        <v>9</v>
      </c>
      <c r="K19" s="6">
        <v>0</v>
      </c>
      <c r="L19" s="6">
        <f t="shared" si="5"/>
        <v>22</v>
      </c>
      <c r="M19" s="19">
        <v>20</v>
      </c>
      <c r="N19" s="6">
        <v>2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22</v>
      </c>
      <c r="AD19" s="84">
        <f t="shared" si="1"/>
        <v>2</v>
      </c>
      <c r="AE19" s="84">
        <f t="shared" si="2"/>
        <v>20</v>
      </c>
      <c r="AF19" s="85">
        <f t="shared" si="3"/>
        <v>0.9090909090909091</v>
      </c>
      <c r="AG19" s="86">
        <f t="shared" si="4"/>
        <v>9.090909090909092</v>
      </c>
    </row>
    <row r="20" spans="1:33" ht="15.75" hidden="1" thickBot="1">
      <c r="A20" s="125">
        <v>10</v>
      </c>
      <c r="B20" s="6">
        <v>10</v>
      </c>
      <c r="C20" s="64" t="s">
        <v>207</v>
      </c>
      <c r="D20" s="64" t="s">
        <v>89</v>
      </c>
      <c r="E20" s="5">
        <v>9987</v>
      </c>
      <c r="F20" s="6" t="s">
        <v>176</v>
      </c>
      <c r="G20" s="6" t="s">
        <v>263</v>
      </c>
      <c r="H20" s="6" t="s">
        <v>255</v>
      </c>
      <c r="I20" s="6">
        <v>31</v>
      </c>
      <c r="J20" s="6">
        <v>9</v>
      </c>
      <c r="K20" s="6">
        <v>0</v>
      </c>
      <c r="L20" s="6">
        <f t="shared" si="5"/>
        <v>22</v>
      </c>
      <c r="M20" s="19">
        <v>22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22</v>
      </c>
      <c r="AD20" s="84">
        <f t="shared" si="1"/>
        <v>0</v>
      </c>
      <c r="AE20" s="84">
        <f t="shared" si="2"/>
        <v>22</v>
      </c>
      <c r="AF20" s="85">
        <f t="shared" si="3"/>
        <v>1</v>
      </c>
      <c r="AG20" s="86">
        <f t="shared" si="4"/>
        <v>0</v>
      </c>
    </row>
    <row r="21" spans="1:33" ht="15.75" hidden="1" thickBot="1">
      <c r="A21" s="125">
        <v>11</v>
      </c>
      <c r="B21" s="6">
        <v>11</v>
      </c>
      <c r="C21" s="64" t="s">
        <v>178</v>
      </c>
      <c r="D21" s="64" t="s">
        <v>109</v>
      </c>
      <c r="E21" s="5">
        <v>75</v>
      </c>
      <c r="F21" s="6" t="s">
        <v>110</v>
      </c>
      <c r="G21" s="6" t="s">
        <v>261</v>
      </c>
      <c r="H21" s="6" t="s">
        <v>255</v>
      </c>
      <c r="I21" s="6">
        <v>31</v>
      </c>
      <c r="J21" s="6">
        <v>9</v>
      </c>
      <c r="K21" s="6">
        <v>0</v>
      </c>
      <c r="L21" s="6">
        <f t="shared" si="5"/>
        <v>22</v>
      </c>
      <c r="M21" s="19">
        <v>22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22</v>
      </c>
      <c r="AD21" s="84">
        <f t="shared" si="1"/>
        <v>0</v>
      </c>
      <c r="AE21" s="84">
        <f t="shared" si="2"/>
        <v>22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233</v>
      </c>
      <c r="D22" s="64" t="s">
        <v>234</v>
      </c>
      <c r="E22" s="5">
        <v>9816</v>
      </c>
      <c r="F22" s="6" t="s">
        <v>25</v>
      </c>
      <c r="G22" s="6" t="s">
        <v>257</v>
      </c>
      <c r="H22" s="6" t="s">
        <v>255</v>
      </c>
      <c r="I22" s="6">
        <v>31</v>
      </c>
      <c r="J22" s="6">
        <v>9</v>
      </c>
      <c r="K22" s="6">
        <v>0</v>
      </c>
      <c r="L22" s="6">
        <f t="shared" si="5"/>
        <v>22</v>
      </c>
      <c r="M22" s="19">
        <v>21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22</v>
      </c>
      <c r="AD22" s="84">
        <f t="shared" si="1"/>
        <v>0</v>
      </c>
      <c r="AE22" s="84">
        <f t="shared" si="2"/>
        <v>22</v>
      </c>
      <c r="AF22" s="85">
        <f t="shared" si="3"/>
        <v>1</v>
      </c>
      <c r="AG22" s="86">
        <f t="shared" si="4"/>
        <v>0</v>
      </c>
    </row>
    <row r="23" spans="1:33" ht="15.75" hidden="1" thickBot="1">
      <c r="A23" s="125">
        <v>13</v>
      </c>
      <c r="B23" s="6">
        <v>13</v>
      </c>
      <c r="C23" s="64" t="s">
        <v>144</v>
      </c>
      <c r="D23" s="64" t="s">
        <v>145</v>
      </c>
      <c r="E23" s="5">
        <v>174</v>
      </c>
      <c r="F23" s="6" t="s">
        <v>48</v>
      </c>
      <c r="G23" s="6" t="s">
        <v>278</v>
      </c>
      <c r="H23" s="6" t="s">
        <v>255</v>
      </c>
      <c r="I23" s="6">
        <v>31</v>
      </c>
      <c r="J23" s="6">
        <v>9</v>
      </c>
      <c r="K23" s="6">
        <v>0</v>
      </c>
      <c r="L23" s="6">
        <f t="shared" si="5"/>
        <v>22</v>
      </c>
      <c r="M23" s="19">
        <v>21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22</v>
      </c>
      <c r="AD23" s="84">
        <f t="shared" si="1"/>
        <v>1</v>
      </c>
      <c r="AE23" s="84">
        <f t="shared" si="2"/>
        <v>21</v>
      </c>
      <c r="AF23" s="85">
        <f t="shared" si="3"/>
        <v>0.9545454545454546</v>
      </c>
      <c r="AG23" s="86">
        <f t="shared" si="4"/>
        <v>4.545454545454546</v>
      </c>
    </row>
    <row r="24" spans="1:33" ht="15.75" hidden="1" thickBot="1">
      <c r="A24" s="125">
        <v>14</v>
      </c>
      <c r="B24" s="6">
        <v>14</v>
      </c>
      <c r="C24" s="64" t="s">
        <v>154</v>
      </c>
      <c r="D24" s="64" t="s">
        <v>73</v>
      </c>
      <c r="E24" s="5">
        <v>103</v>
      </c>
      <c r="F24" s="6" t="s">
        <v>130</v>
      </c>
      <c r="G24" s="6" t="s">
        <v>254</v>
      </c>
      <c r="H24" s="6" t="s">
        <v>255</v>
      </c>
      <c r="I24" s="6">
        <v>31</v>
      </c>
      <c r="J24" s="6">
        <v>9</v>
      </c>
      <c r="K24" s="6">
        <v>0</v>
      </c>
      <c r="L24" s="6">
        <f t="shared" si="5"/>
        <v>22</v>
      </c>
      <c r="M24" s="19">
        <v>16</v>
      </c>
      <c r="N24" s="6">
        <v>4</v>
      </c>
      <c r="O24" s="6">
        <v>2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22</v>
      </c>
      <c r="AD24" s="84">
        <f t="shared" si="1"/>
        <v>6</v>
      </c>
      <c r="AE24" s="84">
        <f t="shared" si="2"/>
        <v>16</v>
      </c>
      <c r="AF24" s="85">
        <f t="shared" si="3"/>
        <v>0.7272727272727273</v>
      </c>
      <c r="AG24" s="86">
        <f t="shared" si="4"/>
        <v>27.272727272727273</v>
      </c>
    </row>
    <row r="25" spans="1:33" ht="15.75" hidden="1" thickBot="1">
      <c r="A25" s="125">
        <v>15</v>
      </c>
      <c r="B25" s="6">
        <v>15</v>
      </c>
      <c r="C25" s="64" t="s">
        <v>166</v>
      </c>
      <c r="D25" s="64" t="s">
        <v>167</v>
      </c>
      <c r="E25" s="5">
        <v>214</v>
      </c>
      <c r="F25" s="6" t="s">
        <v>83</v>
      </c>
      <c r="G25" s="6" t="s">
        <v>258</v>
      </c>
      <c r="H25" s="6" t="s">
        <v>255</v>
      </c>
      <c r="I25" s="6">
        <v>31</v>
      </c>
      <c r="J25" s="6">
        <v>9</v>
      </c>
      <c r="K25" s="6">
        <v>0</v>
      </c>
      <c r="L25" s="6">
        <f t="shared" si="5"/>
        <v>22</v>
      </c>
      <c r="M25" s="19">
        <v>22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22</v>
      </c>
      <c r="AD25" s="84">
        <f t="shared" si="1"/>
        <v>0</v>
      </c>
      <c r="AE25" s="84">
        <f t="shared" si="2"/>
        <v>22</v>
      </c>
      <c r="AF25" s="85">
        <f t="shared" si="3"/>
        <v>1</v>
      </c>
      <c r="AG25" s="86">
        <f t="shared" si="4"/>
        <v>0</v>
      </c>
    </row>
    <row r="26" spans="1:33" ht="15.75" hidden="1" thickBot="1">
      <c r="A26" s="125">
        <v>16</v>
      </c>
      <c r="B26" s="6">
        <v>16</v>
      </c>
      <c r="C26" s="64" t="s">
        <v>169</v>
      </c>
      <c r="D26" s="64" t="s">
        <v>170</v>
      </c>
      <c r="E26" s="5">
        <v>162</v>
      </c>
      <c r="F26" s="6" t="s">
        <v>150</v>
      </c>
      <c r="G26" s="6" t="s">
        <v>257</v>
      </c>
      <c r="H26" s="6" t="s">
        <v>255</v>
      </c>
      <c r="I26" s="6">
        <v>31</v>
      </c>
      <c r="J26" s="6">
        <v>9</v>
      </c>
      <c r="K26" s="6">
        <v>0</v>
      </c>
      <c r="L26" s="6">
        <f t="shared" si="5"/>
        <v>22</v>
      </c>
      <c r="M26" s="19">
        <v>18</v>
      </c>
      <c r="N26" s="6">
        <v>1</v>
      </c>
      <c r="O26" s="6">
        <v>3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22</v>
      </c>
      <c r="AD26" s="84">
        <f t="shared" si="1"/>
        <v>4</v>
      </c>
      <c r="AE26" s="84">
        <f t="shared" si="2"/>
        <v>18</v>
      </c>
      <c r="AF26" s="85">
        <f t="shared" si="3"/>
        <v>0.8181818181818182</v>
      </c>
      <c r="AG26" s="86">
        <f t="shared" si="4"/>
        <v>18.181818181818183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52" t="s">
        <v>232</v>
      </c>
      <c r="D28" s="153"/>
      <c r="E28" s="134"/>
      <c r="L28" s="104">
        <f aca="true" t="shared" si="7" ref="L28:AB28">SUM(L11:L26)</f>
        <v>339</v>
      </c>
      <c r="M28" s="48">
        <f t="shared" si="7"/>
        <v>307</v>
      </c>
      <c r="N28" s="48">
        <f t="shared" si="7"/>
        <v>19</v>
      </c>
      <c r="O28" s="48">
        <f t="shared" si="7"/>
        <v>8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3</v>
      </c>
      <c r="U28" s="48">
        <f t="shared" si="7"/>
        <v>2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339</v>
      </c>
      <c r="AD28" s="38">
        <f>N28+O28+P28+Q28+R28+S28+T28+U28+V28+W28+X28+Y28</f>
        <v>32</v>
      </c>
      <c r="AE28" s="38">
        <f>AC28-AD28</f>
        <v>307</v>
      </c>
      <c r="AF28" s="106">
        <f>(AC28-AD28)/ABS(AC28)</f>
        <v>0.9056047197640118</v>
      </c>
      <c r="AG28" s="107">
        <f>AD28/AC28%</f>
        <v>9.43952802359882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49" t="s">
        <v>193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172</v>
      </c>
      <c r="B33" s="6" t="s">
        <v>173</v>
      </c>
      <c r="C33" s="61" t="s">
        <v>0</v>
      </c>
      <c r="D33" s="61" t="s">
        <v>1</v>
      </c>
      <c r="E33" s="41" t="s">
        <v>211</v>
      </c>
      <c r="F33" s="41" t="s">
        <v>212</v>
      </c>
      <c r="G33" s="41"/>
      <c r="H33" s="41" t="s">
        <v>299</v>
      </c>
      <c r="I33" s="41" t="s">
        <v>213</v>
      </c>
      <c r="J33" s="41" t="s">
        <v>214</v>
      </c>
      <c r="K33" s="41" t="s">
        <v>215</v>
      </c>
      <c r="L33" s="42" t="s">
        <v>216</v>
      </c>
      <c r="M33" s="43" t="s">
        <v>217</v>
      </c>
      <c r="N33" s="62" t="s">
        <v>174</v>
      </c>
      <c r="O33" s="45" t="s">
        <v>218</v>
      </c>
      <c r="P33" s="45" t="s">
        <v>300</v>
      </c>
      <c r="Q33" s="45" t="s">
        <v>301</v>
      </c>
      <c r="R33" s="45" t="s">
        <v>302</v>
      </c>
      <c r="S33" s="45" t="s">
        <v>303</v>
      </c>
      <c r="T33" s="45" t="s">
        <v>304</v>
      </c>
      <c r="U33" s="103" t="s">
        <v>305</v>
      </c>
      <c r="V33" s="103" t="s">
        <v>306</v>
      </c>
      <c r="W33" s="103" t="s">
        <v>307</v>
      </c>
      <c r="X33" s="126" t="s">
        <v>313</v>
      </c>
      <c r="Y33" s="126" t="s">
        <v>219</v>
      </c>
      <c r="Z33" s="126" t="s">
        <v>220</v>
      </c>
      <c r="AA33" s="126" t="s">
        <v>221</v>
      </c>
      <c r="AB33" s="126" t="s">
        <v>314</v>
      </c>
      <c r="AC33" s="78" t="s">
        <v>208</v>
      </c>
      <c r="AD33" s="78" t="s">
        <v>295</v>
      </c>
      <c r="AE33" s="79" t="s">
        <v>296</v>
      </c>
      <c r="AF33" s="79" t="s">
        <v>209</v>
      </c>
      <c r="AG33" s="79" t="s">
        <v>210</v>
      </c>
    </row>
    <row r="34" spans="2:27" ht="15.75" customHeight="1" thickBo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200</v>
      </c>
      <c r="D35" s="131" t="s">
        <v>15</v>
      </c>
      <c r="E35" s="24">
        <v>1014</v>
      </c>
      <c r="F35" s="25" t="s">
        <v>183</v>
      </c>
      <c r="G35" s="25"/>
      <c r="H35" s="25" t="s">
        <v>268</v>
      </c>
      <c r="I35" s="6">
        <v>31</v>
      </c>
      <c r="J35" s="6">
        <v>9</v>
      </c>
      <c r="K35" s="6">
        <v>5</v>
      </c>
      <c r="L35" s="6">
        <f aca="true" t="shared" si="8" ref="L35:L62">(I35-J35-K35)</f>
        <v>17</v>
      </c>
      <c r="M35" s="19">
        <v>14</v>
      </c>
      <c r="N35" s="6">
        <v>0</v>
      </c>
      <c r="O35" s="6">
        <v>2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2">L35-M35-N35-O35-P35-Q35-R35-S35-T35-U35-V35-W35-X35-Y35-Z35</f>
        <v>0</v>
      </c>
      <c r="AC35" s="83">
        <f aca="true" t="shared" si="10" ref="AC35:AC62">L35</f>
        <v>17</v>
      </c>
      <c r="AD35" s="84">
        <f aca="true" t="shared" si="11" ref="AD35:AD62">N35+O35+W35+X35+Y35</f>
        <v>2</v>
      </c>
      <c r="AE35" s="84">
        <f aca="true" t="shared" si="12" ref="AE35:AE62">AC35-AD35</f>
        <v>15</v>
      </c>
      <c r="AF35" s="85">
        <f aca="true" t="shared" si="13" ref="AF35:AF62">(AC35-AD35)/ABS(AC35)</f>
        <v>0.8823529411764706</v>
      </c>
      <c r="AG35" s="86">
        <f aca="true" t="shared" si="14" ref="AG35:AG62">AD35/AC35%</f>
        <v>11.76470588235294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130</v>
      </c>
      <c r="G36" s="6" t="s">
        <v>270</v>
      </c>
      <c r="H36" s="6" t="s">
        <v>268</v>
      </c>
      <c r="I36" s="6">
        <v>31</v>
      </c>
      <c r="J36" s="6">
        <v>9</v>
      </c>
      <c r="K36" s="6">
        <v>0</v>
      </c>
      <c r="L36" s="6">
        <f t="shared" si="8"/>
        <v>22</v>
      </c>
      <c r="M36" s="19">
        <v>22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22</v>
      </c>
      <c r="AD36" s="84">
        <f t="shared" si="11"/>
        <v>0</v>
      </c>
      <c r="AE36" s="84">
        <f t="shared" si="12"/>
        <v>22</v>
      </c>
      <c r="AF36" s="85">
        <f t="shared" si="13"/>
        <v>1</v>
      </c>
      <c r="AG36" s="86">
        <f t="shared" si="14"/>
        <v>0</v>
      </c>
    </row>
    <row r="37" spans="1:33" ht="15.75" hidden="1" thickBot="1">
      <c r="A37" s="125">
        <v>19</v>
      </c>
      <c r="B37" s="25">
        <v>3</v>
      </c>
      <c r="C37" s="64" t="s">
        <v>187</v>
      </c>
      <c r="D37" s="64" t="s">
        <v>13</v>
      </c>
      <c r="E37" s="5">
        <v>532</v>
      </c>
      <c r="F37" s="6" t="s">
        <v>48</v>
      </c>
      <c r="G37" s="6" t="s">
        <v>271</v>
      </c>
      <c r="H37" s="6" t="s">
        <v>268</v>
      </c>
      <c r="I37" s="6">
        <v>31</v>
      </c>
      <c r="J37" s="6">
        <v>9</v>
      </c>
      <c r="K37" s="6">
        <v>0</v>
      </c>
      <c r="L37" s="6">
        <f t="shared" si="8"/>
        <v>22</v>
      </c>
      <c r="M37" s="19">
        <v>21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29">
        <f t="shared" si="9"/>
        <v>0</v>
      </c>
      <c r="AC37" s="83">
        <f t="shared" si="10"/>
        <v>22</v>
      </c>
      <c r="AD37" s="84">
        <f t="shared" si="11"/>
        <v>0</v>
      </c>
      <c r="AE37" s="84">
        <f t="shared" si="12"/>
        <v>22</v>
      </c>
      <c r="AF37" s="85">
        <f t="shared" si="13"/>
        <v>1</v>
      </c>
      <c r="AG37" s="86">
        <f t="shared" si="14"/>
        <v>0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272</v>
      </c>
      <c r="H38" s="6" t="s">
        <v>268</v>
      </c>
      <c r="I38" s="6">
        <v>31</v>
      </c>
      <c r="J38" s="6">
        <v>9</v>
      </c>
      <c r="K38" s="6">
        <v>0</v>
      </c>
      <c r="L38" s="6">
        <f t="shared" si="8"/>
        <v>22</v>
      </c>
      <c r="M38" s="19">
        <v>20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129">
        <f t="shared" si="9"/>
        <v>0</v>
      </c>
      <c r="AC38" s="83">
        <f t="shared" si="10"/>
        <v>22</v>
      </c>
      <c r="AD38" s="84">
        <f t="shared" si="11"/>
        <v>2</v>
      </c>
      <c r="AE38" s="84">
        <f t="shared" si="12"/>
        <v>20</v>
      </c>
      <c r="AF38" s="85">
        <f t="shared" si="13"/>
        <v>0.9090909090909091</v>
      </c>
      <c r="AG38" s="86">
        <f t="shared" si="14"/>
        <v>9.090909090909092</v>
      </c>
    </row>
    <row r="39" spans="1:33" ht="15.75" hidden="1" thickBot="1">
      <c r="A39" s="125">
        <v>21</v>
      </c>
      <c r="B39" s="25">
        <v>5</v>
      </c>
      <c r="C39" s="65" t="s">
        <v>201</v>
      </c>
      <c r="D39" s="131" t="s">
        <v>202</v>
      </c>
      <c r="E39" s="24">
        <v>1022</v>
      </c>
      <c r="F39" s="25" t="s">
        <v>183</v>
      </c>
      <c r="G39" s="25" t="s">
        <v>273</v>
      </c>
      <c r="H39" s="25" t="s">
        <v>268</v>
      </c>
      <c r="I39" s="6">
        <v>31</v>
      </c>
      <c r="J39" s="6">
        <v>9</v>
      </c>
      <c r="K39" s="6">
        <v>4</v>
      </c>
      <c r="L39" s="6">
        <f t="shared" si="8"/>
        <v>18</v>
      </c>
      <c r="M39" s="19">
        <v>16</v>
      </c>
      <c r="N39" s="6">
        <v>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18</v>
      </c>
      <c r="AD39" s="84">
        <f t="shared" si="11"/>
        <v>2</v>
      </c>
      <c r="AE39" s="84">
        <f t="shared" si="12"/>
        <v>16</v>
      </c>
      <c r="AF39" s="85">
        <f t="shared" si="13"/>
        <v>0.8888888888888888</v>
      </c>
      <c r="AG39" s="86">
        <f t="shared" si="14"/>
        <v>11.11111111111111</v>
      </c>
    </row>
    <row r="40" spans="1:33" ht="15.75" hidden="1" thickBot="1">
      <c r="A40" s="125">
        <v>22</v>
      </c>
      <c r="B40" s="6">
        <v>6</v>
      </c>
      <c r="C40" s="64" t="s">
        <v>186</v>
      </c>
      <c r="D40" s="64" t="s">
        <v>22</v>
      </c>
      <c r="E40" s="5">
        <v>260</v>
      </c>
      <c r="F40" s="6" t="s">
        <v>4</v>
      </c>
      <c r="G40" s="6" t="s">
        <v>271</v>
      </c>
      <c r="H40" s="6" t="s">
        <v>268</v>
      </c>
      <c r="I40" s="6">
        <v>31</v>
      </c>
      <c r="J40" s="6">
        <v>9</v>
      </c>
      <c r="K40" s="6">
        <v>0</v>
      </c>
      <c r="L40" s="6">
        <f t="shared" si="8"/>
        <v>22</v>
      </c>
      <c r="M40" s="19">
        <v>0</v>
      </c>
      <c r="N40" s="6">
        <v>0</v>
      </c>
      <c r="O40" s="6">
        <v>0</v>
      </c>
      <c r="P40" s="6">
        <v>6</v>
      </c>
      <c r="Q40" s="6">
        <v>0</v>
      </c>
      <c r="R40" s="6">
        <v>16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9">
        <f t="shared" si="9"/>
        <v>0</v>
      </c>
      <c r="AC40" s="83">
        <f t="shared" si="10"/>
        <v>22</v>
      </c>
      <c r="AD40" s="84">
        <f t="shared" si="11"/>
        <v>0</v>
      </c>
      <c r="AE40" s="84">
        <f t="shared" si="12"/>
        <v>22</v>
      </c>
      <c r="AF40" s="85">
        <f t="shared" si="13"/>
        <v>1</v>
      </c>
      <c r="AG40" s="86">
        <f t="shared" si="14"/>
        <v>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277</v>
      </c>
      <c r="H41" s="6" t="s">
        <v>268</v>
      </c>
      <c r="I41" s="6">
        <v>31</v>
      </c>
      <c r="J41" s="6">
        <v>9</v>
      </c>
      <c r="K41" s="6">
        <v>0</v>
      </c>
      <c r="L41" s="6">
        <f t="shared" si="8"/>
        <v>22</v>
      </c>
      <c r="M41" s="19">
        <v>21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22</v>
      </c>
      <c r="AD41" s="84">
        <f t="shared" si="11"/>
        <v>1</v>
      </c>
      <c r="AE41" s="84">
        <f t="shared" si="12"/>
        <v>21</v>
      </c>
      <c r="AF41" s="85">
        <f t="shared" si="13"/>
        <v>0.9545454545454546</v>
      </c>
      <c r="AG41" s="86">
        <f t="shared" si="14"/>
        <v>4.545454545454546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270</v>
      </c>
      <c r="H42" s="6" t="s">
        <v>268</v>
      </c>
      <c r="I42" s="6">
        <v>31</v>
      </c>
      <c r="J42" s="6">
        <v>4</v>
      </c>
      <c r="K42" s="6">
        <v>0</v>
      </c>
      <c r="L42" s="6">
        <f t="shared" si="8"/>
        <v>27</v>
      </c>
      <c r="M42" s="19">
        <v>24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4</v>
      </c>
      <c r="AA42" s="6">
        <v>3</v>
      </c>
      <c r="AB42" s="129">
        <f t="shared" si="9"/>
        <v>-1</v>
      </c>
      <c r="AC42" s="83">
        <f t="shared" si="10"/>
        <v>27</v>
      </c>
      <c r="AD42" s="84">
        <f t="shared" si="11"/>
        <v>0</v>
      </c>
      <c r="AE42" s="84">
        <f t="shared" si="12"/>
        <v>27</v>
      </c>
      <c r="AF42" s="85">
        <f t="shared" si="13"/>
        <v>1</v>
      </c>
      <c r="AG42" s="86">
        <f t="shared" si="14"/>
        <v>0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270</v>
      </c>
      <c r="H43" s="6" t="s">
        <v>268</v>
      </c>
      <c r="I43" s="6">
        <v>31</v>
      </c>
      <c r="J43" s="6">
        <v>9</v>
      </c>
      <c r="K43" s="6">
        <v>0</v>
      </c>
      <c r="L43" s="6">
        <f t="shared" si="8"/>
        <v>22</v>
      </c>
      <c r="M43" s="19">
        <v>21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22</v>
      </c>
      <c r="AD43" s="84">
        <f t="shared" si="11"/>
        <v>1</v>
      </c>
      <c r="AE43" s="84">
        <f t="shared" si="12"/>
        <v>21</v>
      </c>
      <c r="AF43" s="85">
        <f t="shared" si="13"/>
        <v>0.9545454545454546</v>
      </c>
      <c r="AG43" s="86">
        <f t="shared" si="14"/>
        <v>4.545454545454546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268</v>
      </c>
      <c r="I44" s="6">
        <v>31</v>
      </c>
      <c r="J44" s="6">
        <v>9</v>
      </c>
      <c r="K44" s="6">
        <v>13</v>
      </c>
      <c r="L44" s="6">
        <f t="shared" si="8"/>
        <v>9</v>
      </c>
      <c r="M44" s="19">
        <v>6</v>
      </c>
      <c r="N44" s="6">
        <v>2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9</v>
      </c>
      <c r="AD44" s="84">
        <f>N44+O44+W44+X44+Y44</f>
        <v>3</v>
      </c>
      <c r="AE44" s="84">
        <f>AC44-AD44</f>
        <v>6</v>
      </c>
      <c r="AF44" s="85">
        <f>(AC44-AD44)/ABS(AC44)</f>
        <v>0.6666666666666666</v>
      </c>
      <c r="AG44" s="86">
        <f>AD44/AC44%</f>
        <v>33.333333333333336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274</v>
      </c>
      <c r="H45" s="6" t="s">
        <v>268</v>
      </c>
      <c r="I45" s="6">
        <v>31</v>
      </c>
      <c r="J45" s="6">
        <v>9</v>
      </c>
      <c r="K45" s="6">
        <v>0</v>
      </c>
      <c r="L45" s="6">
        <f t="shared" si="8"/>
        <v>22</v>
      </c>
      <c r="M45" s="19">
        <v>22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22</v>
      </c>
      <c r="AD45" s="84">
        <f t="shared" si="11"/>
        <v>0</v>
      </c>
      <c r="AE45" s="84">
        <f t="shared" si="12"/>
        <v>22</v>
      </c>
      <c r="AF45" s="85">
        <f t="shared" si="13"/>
        <v>1</v>
      </c>
      <c r="AG45" s="86">
        <f t="shared" si="14"/>
        <v>0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130</v>
      </c>
      <c r="G46" s="6" t="s">
        <v>275</v>
      </c>
      <c r="H46" s="6" t="s">
        <v>268</v>
      </c>
      <c r="I46" s="6">
        <v>31</v>
      </c>
      <c r="J46" s="6">
        <v>9</v>
      </c>
      <c r="K46" s="6">
        <v>0</v>
      </c>
      <c r="L46" s="6">
        <f t="shared" si="8"/>
        <v>22</v>
      </c>
      <c r="M46" s="19">
        <v>19</v>
      </c>
      <c r="N46" s="6">
        <v>3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9">
        <f t="shared" si="9"/>
        <v>0</v>
      </c>
      <c r="AC46" s="83">
        <f t="shared" si="10"/>
        <v>22</v>
      </c>
      <c r="AD46" s="84">
        <f t="shared" si="11"/>
        <v>3</v>
      </c>
      <c r="AE46" s="84">
        <f t="shared" si="12"/>
        <v>19</v>
      </c>
      <c r="AF46" s="85">
        <f t="shared" si="13"/>
        <v>0.8636363636363636</v>
      </c>
      <c r="AG46" s="86">
        <f t="shared" si="14"/>
        <v>13.636363636363637</v>
      </c>
    </row>
    <row r="47" spans="1:33" ht="15.75" hidden="1" thickBot="1">
      <c r="A47" s="125">
        <v>29</v>
      </c>
      <c r="B47" s="25">
        <v>13</v>
      </c>
      <c r="C47" s="64" t="s">
        <v>87</v>
      </c>
      <c r="D47" s="64" t="s">
        <v>88</v>
      </c>
      <c r="E47" s="5">
        <v>114</v>
      </c>
      <c r="F47" s="6" t="s">
        <v>130</v>
      </c>
      <c r="G47" s="6" t="s">
        <v>251</v>
      </c>
      <c r="H47" s="6" t="s">
        <v>268</v>
      </c>
      <c r="I47" s="6">
        <v>31</v>
      </c>
      <c r="J47" s="6">
        <v>9</v>
      </c>
      <c r="K47" s="6">
        <v>0</v>
      </c>
      <c r="L47" s="6">
        <f t="shared" si="8"/>
        <v>22</v>
      </c>
      <c r="M47" s="19">
        <v>22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9">
        <f t="shared" si="9"/>
        <v>0</v>
      </c>
      <c r="AC47" s="83">
        <f t="shared" si="10"/>
        <v>22</v>
      </c>
      <c r="AD47" s="84">
        <f t="shared" si="11"/>
        <v>0</v>
      </c>
      <c r="AE47" s="84">
        <f t="shared" si="12"/>
        <v>22</v>
      </c>
      <c r="AF47" s="85">
        <f t="shared" si="13"/>
        <v>1</v>
      </c>
      <c r="AG47" s="86">
        <f t="shared" si="14"/>
        <v>0</v>
      </c>
    </row>
    <row r="48" spans="1:33" ht="15.75" hidden="1" thickBot="1">
      <c r="A48" s="125">
        <v>30</v>
      </c>
      <c r="B48" s="6">
        <v>14</v>
      </c>
      <c r="C48" s="64" t="s">
        <v>87</v>
      </c>
      <c r="D48" s="64" t="s">
        <v>89</v>
      </c>
      <c r="E48" s="5">
        <v>127</v>
      </c>
      <c r="F48" s="6" t="s">
        <v>4</v>
      </c>
      <c r="G48" s="6" t="s">
        <v>274</v>
      </c>
      <c r="H48" s="6" t="s">
        <v>268</v>
      </c>
      <c r="I48" s="6">
        <v>31</v>
      </c>
      <c r="J48" s="6">
        <v>9</v>
      </c>
      <c r="K48" s="6">
        <v>0</v>
      </c>
      <c r="L48" s="6">
        <f t="shared" si="8"/>
        <v>22</v>
      </c>
      <c r="M48" s="19">
        <v>21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22</v>
      </c>
      <c r="AD48" s="84">
        <f t="shared" si="11"/>
        <v>1</v>
      </c>
      <c r="AE48" s="84">
        <f t="shared" si="12"/>
        <v>21</v>
      </c>
      <c r="AF48" s="85">
        <f t="shared" si="13"/>
        <v>0.9545454545454546</v>
      </c>
      <c r="AG48" s="86">
        <f t="shared" si="14"/>
        <v>4.545454545454546</v>
      </c>
    </row>
    <row r="49" spans="1:33" ht="15.75" hidden="1" thickBot="1">
      <c r="A49" s="125">
        <v>31</v>
      </c>
      <c r="B49" s="25">
        <v>15</v>
      </c>
      <c r="C49" s="65" t="s">
        <v>91</v>
      </c>
      <c r="D49" s="65" t="s">
        <v>203</v>
      </c>
      <c r="E49" s="24">
        <v>1010</v>
      </c>
      <c r="F49" s="25" t="s">
        <v>183</v>
      </c>
      <c r="G49" s="25" t="s">
        <v>276</v>
      </c>
      <c r="H49" s="25" t="s">
        <v>268</v>
      </c>
      <c r="I49" s="6">
        <v>31</v>
      </c>
      <c r="J49" s="6">
        <v>9</v>
      </c>
      <c r="K49" s="6">
        <v>0</v>
      </c>
      <c r="L49" s="6">
        <f t="shared" si="8"/>
        <v>22</v>
      </c>
      <c r="M49" s="19">
        <v>19</v>
      </c>
      <c r="N49" s="6">
        <v>3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22</v>
      </c>
      <c r="AD49" s="84">
        <f t="shared" si="11"/>
        <v>3</v>
      </c>
      <c r="AE49" s="84">
        <f t="shared" si="12"/>
        <v>19</v>
      </c>
      <c r="AF49" s="85">
        <f t="shared" si="13"/>
        <v>0.8636363636363636</v>
      </c>
      <c r="AG49" s="86">
        <f t="shared" si="14"/>
        <v>13.636363636363637</v>
      </c>
    </row>
    <row r="50" spans="1:33" ht="15.75" hidden="1" thickBot="1">
      <c r="A50" s="125">
        <v>32</v>
      </c>
      <c r="B50" s="6">
        <v>16</v>
      </c>
      <c r="C50" s="64" t="s">
        <v>185</v>
      </c>
      <c r="D50" s="64" t="s">
        <v>68</v>
      </c>
      <c r="E50" s="5">
        <v>9994</v>
      </c>
      <c r="F50" s="6" t="s">
        <v>176</v>
      </c>
      <c r="G50" s="6" t="s">
        <v>262</v>
      </c>
      <c r="H50" s="6" t="s">
        <v>268</v>
      </c>
      <c r="I50" s="6">
        <v>31</v>
      </c>
      <c r="J50" s="6">
        <v>9</v>
      </c>
      <c r="K50" s="6">
        <v>0</v>
      </c>
      <c r="L50" s="6">
        <f t="shared" si="8"/>
        <v>22</v>
      </c>
      <c r="M50" s="19">
        <v>22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22</v>
      </c>
      <c r="AD50" s="84">
        <f t="shared" si="11"/>
        <v>0</v>
      </c>
      <c r="AE50" s="84">
        <f t="shared" si="12"/>
        <v>22</v>
      </c>
      <c r="AF50" s="85">
        <f t="shared" si="13"/>
        <v>1</v>
      </c>
      <c r="AG50" s="86">
        <f t="shared" si="14"/>
        <v>0</v>
      </c>
    </row>
    <row r="51" spans="1:33" ht="15.75" hidden="1" thickBot="1">
      <c r="A51" s="125">
        <v>33</v>
      </c>
      <c r="B51" s="25">
        <v>17</v>
      </c>
      <c r="C51" s="64" t="s">
        <v>106</v>
      </c>
      <c r="D51" s="64" t="s">
        <v>107</v>
      </c>
      <c r="E51" s="5">
        <v>45</v>
      </c>
      <c r="F51" s="6" t="s">
        <v>4</v>
      </c>
      <c r="G51" s="6" t="s">
        <v>271</v>
      </c>
      <c r="H51" s="6" t="s">
        <v>268</v>
      </c>
      <c r="I51" s="6">
        <v>31</v>
      </c>
      <c r="J51" s="6">
        <v>9</v>
      </c>
      <c r="K51" s="6">
        <v>0</v>
      </c>
      <c r="L51" s="6">
        <f t="shared" si="8"/>
        <v>22</v>
      </c>
      <c r="M51" s="19">
        <v>0</v>
      </c>
      <c r="N51" s="6">
        <v>12</v>
      </c>
      <c r="O51" s="6">
        <v>10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9">
        <f t="shared" si="9"/>
        <v>0</v>
      </c>
      <c r="AC51" s="83">
        <f t="shared" si="10"/>
        <v>22</v>
      </c>
      <c r="AD51" s="84">
        <f t="shared" si="11"/>
        <v>22</v>
      </c>
      <c r="AE51" s="84">
        <f t="shared" si="12"/>
        <v>0</v>
      </c>
      <c r="AF51" s="85">
        <f t="shared" si="13"/>
        <v>0</v>
      </c>
      <c r="AG51" s="86">
        <f t="shared" si="14"/>
        <v>100</v>
      </c>
    </row>
    <row r="52" spans="1:33" ht="15.75" hidden="1" thickBot="1">
      <c r="A52" s="125">
        <v>34</v>
      </c>
      <c r="B52" s="6">
        <v>18</v>
      </c>
      <c r="C52" s="65" t="s">
        <v>108</v>
      </c>
      <c r="D52" s="65" t="s">
        <v>37</v>
      </c>
      <c r="E52" s="24">
        <v>9997</v>
      </c>
      <c r="F52" s="25" t="s">
        <v>183</v>
      </c>
      <c r="G52" s="25" t="s">
        <v>273</v>
      </c>
      <c r="H52" s="25" t="s">
        <v>268</v>
      </c>
      <c r="I52" s="6">
        <v>31</v>
      </c>
      <c r="J52" s="6">
        <v>9</v>
      </c>
      <c r="K52" s="6">
        <v>0</v>
      </c>
      <c r="L52" s="6">
        <f t="shared" si="8"/>
        <v>22</v>
      </c>
      <c r="M52" s="19">
        <v>20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9">
        <f t="shared" si="9"/>
        <v>0</v>
      </c>
      <c r="AC52" s="83">
        <f t="shared" si="10"/>
        <v>22</v>
      </c>
      <c r="AD52" s="84">
        <f t="shared" si="11"/>
        <v>2</v>
      </c>
      <c r="AE52" s="84">
        <f t="shared" si="12"/>
        <v>20</v>
      </c>
      <c r="AF52" s="85">
        <f t="shared" si="13"/>
        <v>0.9090909090909091</v>
      </c>
      <c r="AG52" s="86">
        <f t="shared" si="14"/>
        <v>9.090909090909092</v>
      </c>
    </row>
    <row r="53" spans="1:33" ht="15.75" hidden="1" thickBot="1">
      <c r="A53" s="125">
        <v>35</v>
      </c>
      <c r="B53" s="25">
        <v>19</v>
      </c>
      <c r="C53" s="64" t="s">
        <v>122</v>
      </c>
      <c r="D53" s="64" t="s">
        <v>123</v>
      </c>
      <c r="E53" s="5">
        <v>192</v>
      </c>
      <c r="F53" s="6" t="s">
        <v>236</v>
      </c>
      <c r="G53" s="6" t="s">
        <v>272</v>
      </c>
      <c r="H53" s="6" t="s">
        <v>268</v>
      </c>
      <c r="I53" s="6">
        <v>31</v>
      </c>
      <c r="J53" s="6">
        <v>4</v>
      </c>
      <c r="K53" s="6">
        <v>0</v>
      </c>
      <c r="L53" s="6">
        <f t="shared" si="8"/>
        <v>27</v>
      </c>
      <c r="M53" s="19">
        <v>17</v>
      </c>
      <c r="N53" s="6">
        <v>11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3</v>
      </c>
      <c r="AB53" s="129">
        <f t="shared" si="9"/>
        <v>-1</v>
      </c>
      <c r="AC53" s="83">
        <f>L53</f>
        <v>27</v>
      </c>
      <c r="AD53" s="84">
        <f>N53+O53+W53+X53+Y53</f>
        <v>11</v>
      </c>
      <c r="AE53" s="84">
        <f>AC53-AD53</f>
        <v>16</v>
      </c>
      <c r="AF53" s="85">
        <f>(AC53-AD53)/ABS(AC53)</f>
        <v>0.5925925925925926</v>
      </c>
      <c r="AG53" s="86">
        <f>AD53/AC53%</f>
        <v>40.74074074074074</v>
      </c>
    </row>
    <row r="54" spans="1:33" ht="15.75" hidden="1" thickBot="1">
      <c r="A54" s="125">
        <v>36</v>
      </c>
      <c r="B54" s="6">
        <v>20</v>
      </c>
      <c r="C54" s="64" t="s">
        <v>125</v>
      </c>
      <c r="D54" s="64" t="s">
        <v>73</v>
      </c>
      <c r="E54" s="5">
        <v>100</v>
      </c>
      <c r="F54" s="6" t="s">
        <v>130</v>
      </c>
      <c r="G54" s="6" t="s">
        <v>251</v>
      </c>
      <c r="H54" s="6" t="s">
        <v>268</v>
      </c>
      <c r="I54" s="6">
        <v>31</v>
      </c>
      <c r="J54" s="6">
        <v>9</v>
      </c>
      <c r="K54" s="6">
        <v>0</v>
      </c>
      <c r="L54" s="6">
        <f t="shared" si="8"/>
        <v>22</v>
      </c>
      <c r="M54" s="19">
        <v>21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9">
        <f t="shared" si="9"/>
        <v>0</v>
      </c>
      <c r="AC54" s="83">
        <f>L54</f>
        <v>22</v>
      </c>
      <c r="AD54" s="84">
        <f>N54+O54+W54+X54+Y54</f>
        <v>1</v>
      </c>
      <c r="AE54" s="84">
        <f>AC54-AD54</f>
        <v>21</v>
      </c>
      <c r="AF54" s="85">
        <f>(AC54-AD54)/ABS(AC54)</f>
        <v>0.9545454545454546</v>
      </c>
      <c r="AG54" s="86">
        <f>AD54/AC54%</f>
        <v>4.545454545454546</v>
      </c>
    </row>
    <row r="55" spans="1:33" ht="15.75" hidden="1" thickBot="1">
      <c r="A55" s="125">
        <v>37</v>
      </c>
      <c r="B55" s="25">
        <v>21</v>
      </c>
      <c r="C55" s="64" t="s">
        <v>128</v>
      </c>
      <c r="D55" s="64" t="s">
        <v>61</v>
      </c>
      <c r="E55" s="5">
        <v>60</v>
      </c>
      <c r="F55" s="6" t="s">
        <v>129</v>
      </c>
      <c r="G55" s="6" t="s">
        <v>272</v>
      </c>
      <c r="H55" s="6" t="s">
        <v>268</v>
      </c>
      <c r="I55" s="6">
        <v>31</v>
      </c>
      <c r="J55" s="6">
        <v>4</v>
      </c>
      <c r="K55" s="6">
        <v>0</v>
      </c>
      <c r="L55" s="6">
        <f t="shared" si="8"/>
        <v>27</v>
      </c>
      <c r="M55" s="19">
        <v>16</v>
      </c>
      <c r="N55" s="6">
        <v>5</v>
      </c>
      <c r="O55" s="6">
        <v>0</v>
      </c>
      <c r="P55" s="6">
        <v>6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4</v>
      </c>
      <c r="AB55" s="129">
        <f t="shared" si="9"/>
        <v>0</v>
      </c>
      <c r="AC55" s="83">
        <f t="shared" si="10"/>
        <v>27</v>
      </c>
      <c r="AD55" s="84">
        <f t="shared" si="11"/>
        <v>5</v>
      </c>
      <c r="AE55" s="84">
        <f t="shared" si="12"/>
        <v>22</v>
      </c>
      <c r="AF55" s="85">
        <f t="shared" si="13"/>
        <v>0.8148148148148148</v>
      </c>
      <c r="AG55" s="86">
        <f t="shared" si="14"/>
        <v>18.51851851851852</v>
      </c>
    </row>
    <row r="56" spans="1:33" ht="15.75" hidden="1" thickBot="1">
      <c r="A56" s="125">
        <v>38</v>
      </c>
      <c r="B56" s="6">
        <v>22</v>
      </c>
      <c r="C56" s="64" t="s">
        <v>132</v>
      </c>
      <c r="D56" s="64" t="s">
        <v>133</v>
      </c>
      <c r="E56" s="5">
        <v>92</v>
      </c>
      <c r="F56" s="6" t="s">
        <v>130</v>
      </c>
      <c r="G56" s="6" t="s">
        <v>271</v>
      </c>
      <c r="H56" s="6" t="s">
        <v>268</v>
      </c>
      <c r="I56" s="6">
        <v>31</v>
      </c>
      <c r="J56" s="6">
        <v>9</v>
      </c>
      <c r="K56" s="6">
        <v>0</v>
      </c>
      <c r="L56" s="6">
        <f t="shared" si="8"/>
        <v>22</v>
      </c>
      <c r="M56" s="19">
        <v>22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9">
        <f t="shared" si="9"/>
        <v>0</v>
      </c>
      <c r="AC56" s="83">
        <f t="shared" si="10"/>
        <v>22</v>
      </c>
      <c r="AD56" s="84">
        <f t="shared" si="11"/>
        <v>0</v>
      </c>
      <c r="AE56" s="84">
        <f t="shared" si="12"/>
        <v>22</v>
      </c>
      <c r="AF56" s="85">
        <f t="shared" si="13"/>
        <v>1</v>
      </c>
      <c r="AG56" s="86">
        <f t="shared" si="14"/>
        <v>0</v>
      </c>
    </row>
    <row r="57" spans="1:33" ht="15.75" hidden="1" thickBot="1">
      <c r="A57" s="125">
        <v>39</v>
      </c>
      <c r="B57" s="25">
        <v>23</v>
      </c>
      <c r="C57" s="64" t="s">
        <v>134</v>
      </c>
      <c r="D57" s="64" t="s">
        <v>135</v>
      </c>
      <c r="E57" s="5">
        <v>115</v>
      </c>
      <c r="F57" s="6" t="s">
        <v>4</v>
      </c>
      <c r="G57" s="6" t="s">
        <v>269</v>
      </c>
      <c r="H57" s="6" t="s">
        <v>268</v>
      </c>
      <c r="I57" s="6">
        <v>31</v>
      </c>
      <c r="J57" s="6">
        <v>9</v>
      </c>
      <c r="K57" s="6">
        <v>0</v>
      </c>
      <c r="L57" s="6">
        <f t="shared" si="8"/>
        <v>22</v>
      </c>
      <c r="M57" s="19">
        <v>22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9">
        <f t="shared" si="9"/>
        <v>0</v>
      </c>
      <c r="AC57" s="83">
        <f t="shared" si="10"/>
        <v>22</v>
      </c>
      <c r="AD57" s="84">
        <f t="shared" si="11"/>
        <v>0</v>
      </c>
      <c r="AE57" s="84">
        <f t="shared" si="12"/>
        <v>22</v>
      </c>
      <c r="AF57" s="85">
        <f t="shared" si="13"/>
        <v>1</v>
      </c>
      <c r="AG57" s="86">
        <f t="shared" si="14"/>
        <v>0</v>
      </c>
    </row>
    <row r="58" spans="1:33" ht="15.75" hidden="1" thickBot="1">
      <c r="A58" s="125">
        <v>40</v>
      </c>
      <c r="B58" s="6">
        <v>24</v>
      </c>
      <c r="C58" s="64" t="s">
        <v>149</v>
      </c>
      <c r="D58" s="64" t="s">
        <v>151</v>
      </c>
      <c r="E58" s="5">
        <v>220</v>
      </c>
      <c r="F58" s="6" t="s">
        <v>150</v>
      </c>
      <c r="G58" s="6" t="s">
        <v>267</v>
      </c>
      <c r="H58" s="6" t="s">
        <v>268</v>
      </c>
      <c r="I58" s="6">
        <v>31</v>
      </c>
      <c r="J58" s="6">
        <v>9</v>
      </c>
      <c r="K58" s="6">
        <v>0</v>
      </c>
      <c r="L58" s="6">
        <f t="shared" si="8"/>
        <v>22</v>
      </c>
      <c r="M58" s="19">
        <v>20</v>
      </c>
      <c r="N58" s="6">
        <v>0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9">
        <f t="shared" si="9"/>
        <v>0</v>
      </c>
      <c r="AC58" s="83">
        <f t="shared" si="10"/>
        <v>22</v>
      </c>
      <c r="AD58" s="84">
        <f t="shared" si="11"/>
        <v>2</v>
      </c>
      <c r="AE58" s="84">
        <f t="shared" si="12"/>
        <v>20</v>
      </c>
      <c r="AF58" s="85">
        <f t="shared" si="13"/>
        <v>0.9090909090909091</v>
      </c>
      <c r="AG58" s="86">
        <f t="shared" si="14"/>
        <v>9.090909090909092</v>
      </c>
    </row>
    <row r="59" spans="1:33" ht="15.75" hidden="1" thickBot="1">
      <c r="A59" s="125">
        <v>41</v>
      </c>
      <c r="B59" s="25">
        <v>25</v>
      </c>
      <c r="C59" s="64" t="s">
        <v>158</v>
      </c>
      <c r="D59" s="64" t="s">
        <v>159</v>
      </c>
      <c r="E59" s="5">
        <v>531</v>
      </c>
      <c r="F59" s="6" t="s">
        <v>48</v>
      </c>
      <c r="G59" s="6" t="s">
        <v>271</v>
      </c>
      <c r="H59" s="6" t="s">
        <v>268</v>
      </c>
      <c r="I59" s="6">
        <v>31</v>
      </c>
      <c r="J59" s="6">
        <v>9</v>
      </c>
      <c r="K59" s="6">
        <v>0</v>
      </c>
      <c r="L59" s="6">
        <f t="shared" si="8"/>
        <v>22</v>
      </c>
      <c r="M59" s="19">
        <v>21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29">
        <f t="shared" si="9"/>
        <v>0</v>
      </c>
      <c r="AC59" s="83">
        <f t="shared" si="10"/>
        <v>22</v>
      </c>
      <c r="AD59" s="84">
        <f t="shared" si="11"/>
        <v>0</v>
      </c>
      <c r="AE59" s="84">
        <f t="shared" si="12"/>
        <v>22</v>
      </c>
      <c r="AF59" s="85">
        <f t="shared" si="13"/>
        <v>1</v>
      </c>
      <c r="AG59" s="86">
        <f t="shared" si="14"/>
        <v>0</v>
      </c>
    </row>
    <row r="60" spans="1:33" ht="15.75" hidden="1" thickBot="1">
      <c r="A60" s="125">
        <v>42</v>
      </c>
      <c r="B60" s="6">
        <v>26</v>
      </c>
      <c r="C60" s="64" t="s">
        <v>161</v>
      </c>
      <c r="D60" s="64" t="s">
        <v>53</v>
      </c>
      <c r="E60" s="5">
        <v>180</v>
      </c>
      <c r="F60" s="6" t="s">
        <v>4</v>
      </c>
      <c r="G60" s="6" t="s">
        <v>272</v>
      </c>
      <c r="H60" s="6" t="s">
        <v>268</v>
      </c>
      <c r="I60" s="6">
        <v>31</v>
      </c>
      <c r="J60" s="6">
        <v>9</v>
      </c>
      <c r="K60" s="6">
        <v>0</v>
      </c>
      <c r="L60" s="6">
        <f t="shared" si="8"/>
        <v>22</v>
      </c>
      <c r="M60" s="19">
        <v>20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22</v>
      </c>
      <c r="AD60" s="84">
        <f t="shared" si="11"/>
        <v>2</v>
      </c>
      <c r="AE60" s="84">
        <f t="shared" si="12"/>
        <v>20</v>
      </c>
      <c r="AF60" s="85">
        <f t="shared" si="13"/>
        <v>0.9090909090909091</v>
      </c>
      <c r="AG60" s="86">
        <f t="shared" si="14"/>
        <v>9.090909090909092</v>
      </c>
    </row>
    <row r="61" spans="1:33" ht="15.75" hidden="1" thickBot="1">
      <c r="A61" s="125">
        <v>43</v>
      </c>
      <c r="B61" s="25">
        <v>27</v>
      </c>
      <c r="C61" s="65" t="s">
        <v>204</v>
      </c>
      <c r="D61" s="65" t="s">
        <v>163</v>
      </c>
      <c r="E61" s="24">
        <v>1009</v>
      </c>
      <c r="F61" s="25" t="s">
        <v>183</v>
      </c>
      <c r="G61" s="25" t="s">
        <v>276</v>
      </c>
      <c r="H61" s="25" t="s">
        <v>268</v>
      </c>
      <c r="I61" s="6">
        <v>31</v>
      </c>
      <c r="J61" s="6">
        <v>9</v>
      </c>
      <c r="K61" s="6">
        <v>0</v>
      </c>
      <c r="L61" s="6">
        <f t="shared" si="8"/>
        <v>22</v>
      </c>
      <c r="M61" s="19">
        <v>17</v>
      </c>
      <c r="N61" s="6">
        <v>4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129">
        <f t="shared" si="9"/>
        <v>0</v>
      </c>
      <c r="AC61" s="83">
        <f t="shared" si="10"/>
        <v>22</v>
      </c>
      <c r="AD61" s="84">
        <f t="shared" si="11"/>
        <v>5</v>
      </c>
      <c r="AE61" s="84">
        <f t="shared" si="12"/>
        <v>17</v>
      </c>
      <c r="AF61" s="85">
        <f t="shared" si="13"/>
        <v>0.7727272727272727</v>
      </c>
      <c r="AG61" s="86">
        <f t="shared" si="14"/>
        <v>22.727272727272727</v>
      </c>
    </row>
    <row r="62" spans="1:33" ht="15.75" hidden="1" thickBot="1">
      <c r="A62" s="125">
        <v>44</v>
      </c>
      <c r="B62" s="6">
        <v>28</v>
      </c>
      <c r="C62" s="64" t="s">
        <v>164</v>
      </c>
      <c r="D62" s="64" t="s">
        <v>165</v>
      </c>
      <c r="E62" s="5">
        <v>209</v>
      </c>
      <c r="F62" s="6" t="s">
        <v>129</v>
      </c>
      <c r="G62" s="6" t="s">
        <v>272</v>
      </c>
      <c r="H62" s="6" t="s">
        <v>268</v>
      </c>
      <c r="I62" s="6">
        <v>31</v>
      </c>
      <c r="J62" s="6">
        <v>4</v>
      </c>
      <c r="K62" s="6">
        <v>0</v>
      </c>
      <c r="L62" s="6">
        <f t="shared" si="8"/>
        <v>27</v>
      </c>
      <c r="M62" s="19">
        <v>20</v>
      </c>
      <c r="N62" s="6">
        <v>2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2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4</v>
      </c>
      <c r="AB62" s="129">
        <f t="shared" si="9"/>
        <v>0</v>
      </c>
      <c r="AC62" s="83">
        <f t="shared" si="10"/>
        <v>27</v>
      </c>
      <c r="AD62" s="84">
        <f t="shared" si="11"/>
        <v>5</v>
      </c>
      <c r="AE62" s="84">
        <f t="shared" si="12"/>
        <v>22</v>
      </c>
      <c r="AF62" s="85">
        <f t="shared" si="13"/>
        <v>0.8148148148148148</v>
      </c>
      <c r="AG62" s="86">
        <f t="shared" si="14"/>
        <v>18.51851851851852</v>
      </c>
    </row>
    <row r="63" spans="2:27" ht="15.75" customHeight="1" hidden="1" thickBot="1">
      <c r="B63" s="3"/>
      <c r="C63" s="66"/>
      <c r="D63" s="66"/>
      <c r="E63" s="2"/>
      <c r="F63" s="3"/>
      <c r="G63" s="3"/>
      <c r="H63" s="3"/>
      <c r="I63" s="3"/>
      <c r="J63" s="3"/>
      <c r="K63" s="3"/>
      <c r="L63" s="3"/>
      <c r="M63" s="20"/>
      <c r="N63" s="18"/>
      <c r="O63" s="21"/>
      <c r="P63" s="21"/>
      <c r="Q63" s="21"/>
      <c r="R63" s="21"/>
      <c r="S63" s="21"/>
      <c r="T63" s="21"/>
      <c r="U63" s="21"/>
      <c r="V63" s="21"/>
      <c r="W63" s="127"/>
      <c r="X63" s="22"/>
      <c r="Y63" s="22"/>
      <c r="Z63" s="22"/>
      <c r="AA63" s="22"/>
    </row>
    <row r="64" spans="1:33" s="50" customFormat="1" ht="18.75" thickBot="1">
      <c r="A64" s="132">
        <v>44</v>
      </c>
      <c r="B64" s="133">
        <v>28</v>
      </c>
      <c r="C64" s="152" t="s">
        <v>184</v>
      </c>
      <c r="D64" s="153"/>
      <c r="E64" s="134"/>
      <c r="J64" s="16"/>
      <c r="L64" s="47">
        <f aca="true" t="shared" si="15" ref="L64:AB64">SUM(L35:L62)</f>
        <v>614</v>
      </c>
      <c r="M64" s="48">
        <f t="shared" si="15"/>
        <v>506</v>
      </c>
      <c r="N64" s="48">
        <f t="shared" si="15"/>
        <v>52</v>
      </c>
      <c r="O64" s="48">
        <f t="shared" si="15"/>
        <v>15</v>
      </c>
      <c r="P64" s="48">
        <f t="shared" si="15"/>
        <v>12</v>
      </c>
      <c r="Q64" s="48">
        <f t="shared" si="15"/>
        <v>0</v>
      </c>
      <c r="R64" s="48">
        <f t="shared" si="15"/>
        <v>16</v>
      </c>
      <c r="S64" s="48">
        <f t="shared" si="15"/>
        <v>0</v>
      </c>
      <c r="T64" s="48">
        <f t="shared" si="15"/>
        <v>0</v>
      </c>
      <c r="U64" s="48">
        <f t="shared" si="15"/>
        <v>5</v>
      </c>
      <c r="V64" s="48">
        <f t="shared" si="15"/>
        <v>0</v>
      </c>
      <c r="W64" s="48">
        <f t="shared" si="15"/>
        <v>0</v>
      </c>
      <c r="X64" s="48">
        <f t="shared" si="15"/>
        <v>6</v>
      </c>
      <c r="Y64" s="48">
        <f t="shared" si="15"/>
        <v>0</v>
      </c>
      <c r="Z64" s="48">
        <f t="shared" si="15"/>
        <v>4</v>
      </c>
      <c r="AA64" s="48">
        <f t="shared" si="15"/>
        <v>14</v>
      </c>
      <c r="AB64" s="48">
        <f t="shared" si="15"/>
        <v>-2</v>
      </c>
      <c r="AC64" s="49">
        <f>L64</f>
        <v>614</v>
      </c>
      <c r="AD64" s="38">
        <f>N64+O64+P64+Q64+R64+S64+T64+U64+V64+W64+X64+Y64</f>
        <v>106</v>
      </c>
      <c r="AE64" s="38">
        <f>AC64-AD64</f>
        <v>508</v>
      </c>
      <c r="AF64" s="106">
        <f>(AC64-AD64)/ABS(AC64)</f>
        <v>0.8273615635179153</v>
      </c>
      <c r="AG64" s="107">
        <f>AD64/AC64%</f>
        <v>17.26384364820847</v>
      </c>
    </row>
    <row r="65" spans="1:33" s="142" customFormat="1" ht="15.75">
      <c r="A65" s="140"/>
      <c r="B65" s="127"/>
      <c r="C65" s="89"/>
      <c r="D65" s="89"/>
      <c r="E65" s="1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90"/>
      <c r="AD65" s="90"/>
      <c r="AE65" s="90"/>
      <c r="AF65" s="91"/>
      <c r="AG65" s="92"/>
    </row>
    <row r="66" spans="2:27" ht="15.75" thickBot="1">
      <c r="B66" s="3"/>
      <c r="C66" s="66"/>
      <c r="D66" s="66"/>
      <c r="E66" s="2"/>
      <c r="F66" s="3"/>
      <c r="G66" s="3"/>
      <c r="H66" s="3"/>
      <c r="I66" s="3"/>
      <c r="J66" s="3"/>
      <c r="K66" s="3"/>
      <c r="L66" s="3"/>
      <c r="M66" s="20"/>
      <c r="N66" s="18"/>
      <c r="O66" s="21"/>
      <c r="P66" s="21"/>
      <c r="Q66" s="21"/>
      <c r="R66" s="21"/>
      <c r="S66" s="21"/>
      <c r="T66" s="21"/>
      <c r="U66" s="21"/>
      <c r="V66" s="21"/>
      <c r="W66" s="127"/>
      <c r="X66" s="22"/>
      <c r="Y66" s="22"/>
      <c r="Z66" s="22"/>
      <c r="AA66" s="22"/>
    </row>
    <row r="67" spans="2:33" ht="32.25" thickBot="1">
      <c r="B67" s="40"/>
      <c r="C67" s="149" t="s">
        <v>194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77"/>
      <c r="AD67" s="76"/>
      <c r="AE67" s="77"/>
      <c r="AF67" s="77"/>
      <c r="AG67" s="77"/>
    </row>
    <row r="68" spans="2:24" ht="15.75" customHeight="1">
      <c r="B68" s="72"/>
      <c r="C68" s="93"/>
      <c r="D68" s="9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3" s="143" customFormat="1" ht="99.75" customHeight="1">
      <c r="A69" s="125" t="s">
        <v>172</v>
      </c>
      <c r="B69" s="6" t="s">
        <v>173</v>
      </c>
      <c r="C69" s="61" t="s">
        <v>0</v>
      </c>
      <c r="D69" s="61" t="s">
        <v>1</v>
      </c>
      <c r="E69" s="41" t="s">
        <v>211</v>
      </c>
      <c r="F69" s="41" t="s">
        <v>212</v>
      </c>
      <c r="G69" s="41"/>
      <c r="H69" s="41" t="s">
        <v>299</v>
      </c>
      <c r="I69" s="41" t="s">
        <v>213</v>
      </c>
      <c r="J69" s="41" t="s">
        <v>214</v>
      </c>
      <c r="K69" s="41" t="s">
        <v>215</v>
      </c>
      <c r="L69" s="42" t="s">
        <v>216</v>
      </c>
      <c r="M69" s="43" t="s">
        <v>217</v>
      </c>
      <c r="N69" s="62" t="s">
        <v>174</v>
      </c>
      <c r="O69" s="45" t="s">
        <v>218</v>
      </c>
      <c r="P69" s="45" t="s">
        <v>300</v>
      </c>
      <c r="Q69" s="45" t="s">
        <v>301</v>
      </c>
      <c r="R69" s="45" t="s">
        <v>302</v>
      </c>
      <c r="S69" s="45" t="s">
        <v>303</v>
      </c>
      <c r="T69" s="45" t="s">
        <v>304</v>
      </c>
      <c r="U69" s="103" t="s">
        <v>305</v>
      </c>
      <c r="V69" s="103" t="s">
        <v>306</v>
      </c>
      <c r="W69" s="103" t="s">
        <v>307</v>
      </c>
      <c r="X69" s="126" t="s">
        <v>313</v>
      </c>
      <c r="Y69" s="126" t="s">
        <v>219</v>
      </c>
      <c r="Z69" s="126" t="s">
        <v>220</v>
      </c>
      <c r="AA69" s="126" t="s">
        <v>221</v>
      </c>
      <c r="AB69" s="126" t="s">
        <v>314</v>
      </c>
      <c r="AC69" s="78" t="s">
        <v>208</v>
      </c>
      <c r="AD69" s="78" t="s">
        <v>295</v>
      </c>
      <c r="AE69" s="79" t="s">
        <v>296</v>
      </c>
      <c r="AF69" s="79" t="s">
        <v>209</v>
      </c>
      <c r="AG69" s="79" t="s">
        <v>210</v>
      </c>
    </row>
    <row r="70" spans="1:33" s="143" customFormat="1" ht="15.75" customHeight="1" thickBot="1">
      <c r="A70" s="127"/>
      <c r="B70" s="3"/>
      <c r="C70" s="63"/>
      <c r="D70" s="63"/>
      <c r="E70" s="55"/>
      <c r="F70" s="55"/>
      <c r="G70" s="55"/>
      <c r="H70" s="55"/>
      <c r="I70" s="55"/>
      <c r="J70" s="55"/>
      <c r="K70" s="55"/>
      <c r="L70" s="56"/>
      <c r="M70" s="57"/>
      <c r="N70" s="58"/>
      <c r="O70" s="59"/>
      <c r="P70" s="59"/>
      <c r="Q70" s="59"/>
      <c r="R70" s="59"/>
      <c r="S70" s="59"/>
      <c r="T70" s="59"/>
      <c r="U70" s="59"/>
      <c r="V70" s="59"/>
      <c r="W70" s="128"/>
      <c r="X70" s="128"/>
      <c r="Y70" s="128"/>
      <c r="Z70" s="128"/>
      <c r="AA70" s="128"/>
      <c r="AB70" s="128"/>
      <c r="AC70" s="81"/>
      <c r="AD70" s="82"/>
      <c r="AE70" s="82"/>
      <c r="AF70" s="82"/>
      <c r="AG70" s="82"/>
    </row>
    <row r="71" spans="1:33" ht="15.75" hidden="1" thickBot="1">
      <c r="A71" s="125">
        <v>45</v>
      </c>
      <c r="B71" s="6">
        <v>1</v>
      </c>
      <c r="C71" s="64" t="s">
        <v>14</v>
      </c>
      <c r="D71" s="64" t="s">
        <v>15</v>
      </c>
      <c r="E71" s="5">
        <v>2020</v>
      </c>
      <c r="F71" s="6" t="s">
        <v>183</v>
      </c>
      <c r="G71" s="6" t="s">
        <v>284</v>
      </c>
      <c r="H71" s="6" t="s">
        <v>279</v>
      </c>
      <c r="I71" s="6">
        <v>31</v>
      </c>
      <c r="J71" s="6">
        <v>4</v>
      </c>
      <c r="K71" s="6">
        <v>0</v>
      </c>
      <c r="L71" s="6">
        <f aca="true" t="shared" si="16" ref="L71:L106">(I71-J71-K71)</f>
        <v>27</v>
      </c>
      <c r="M71" s="19">
        <v>21</v>
      </c>
      <c r="N71" s="6">
        <v>5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1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9">
        <f aca="true" t="shared" si="17" ref="AB71:AB106">L71-M71-N71-O71-P71-Q71-R71-S71-T71-U71-V71-W71-X71-Y71-Z71</f>
        <v>0</v>
      </c>
      <c r="AC71" s="83">
        <f aca="true" t="shared" si="18" ref="AC71:AC106">L71</f>
        <v>27</v>
      </c>
      <c r="AD71" s="84">
        <f aca="true" t="shared" si="19" ref="AD71:AD106">N71+O71+W71+X71+Y71</f>
        <v>5</v>
      </c>
      <c r="AE71" s="84">
        <f aca="true" t="shared" si="20" ref="AE71:AE106">AC71-AD71</f>
        <v>22</v>
      </c>
      <c r="AF71" s="85">
        <f aca="true" t="shared" si="21" ref="AF71:AF106">(AC71-AD71)/ABS(AC71)</f>
        <v>0.8148148148148148</v>
      </c>
      <c r="AG71" s="86">
        <f aca="true" t="shared" si="22" ref="AG71:AG106">AD71/AC71%</f>
        <v>18.51851851851852</v>
      </c>
    </row>
    <row r="72" spans="1:33" ht="15.75" hidden="1" thickBot="1">
      <c r="A72" s="125">
        <v>46</v>
      </c>
      <c r="B72" s="6">
        <v>2</v>
      </c>
      <c r="C72" s="64" t="s">
        <v>238</v>
      </c>
      <c r="D72" s="131" t="s">
        <v>53</v>
      </c>
      <c r="E72" s="7">
        <v>10091</v>
      </c>
      <c r="F72" s="6" t="s">
        <v>96</v>
      </c>
      <c r="G72" s="6" t="s">
        <v>284</v>
      </c>
      <c r="H72" s="6" t="s">
        <v>279</v>
      </c>
      <c r="I72" s="6">
        <v>31</v>
      </c>
      <c r="J72" s="6">
        <v>4</v>
      </c>
      <c r="K72" s="6">
        <v>3</v>
      </c>
      <c r="L72" s="6">
        <f t="shared" si="16"/>
        <v>24</v>
      </c>
      <c r="M72" s="19">
        <v>21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2</v>
      </c>
      <c r="X72" s="6">
        <v>0</v>
      </c>
      <c r="Y72" s="6">
        <v>0</v>
      </c>
      <c r="Z72" s="6">
        <v>0</v>
      </c>
      <c r="AA72" s="6">
        <v>4</v>
      </c>
      <c r="AB72" s="129">
        <f t="shared" si="17"/>
        <v>0</v>
      </c>
      <c r="AC72" s="83">
        <f t="shared" si="18"/>
        <v>24</v>
      </c>
      <c r="AD72" s="84">
        <f t="shared" si="19"/>
        <v>3</v>
      </c>
      <c r="AE72" s="84">
        <f t="shared" si="20"/>
        <v>21</v>
      </c>
      <c r="AF72" s="85">
        <f t="shared" si="21"/>
        <v>0.875</v>
      </c>
      <c r="AG72" s="86">
        <f t="shared" si="22"/>
        <v>12.5</v>
      </c>
    </row>
    <row r="73" spans="1:33" ht="15.75" hidden="1" thickBot="1">
      <c r="A73" s="125">
        <v>47</v>
      </c>
      <c r="B73" s="6">
        <v>3</v>
      </c>
      <c r="C73" s="64" t="s">
        <v>205</v>
      </c>
      <c r="D73" s="64" t="s">
        <v>206</v>
      </c>
      <c r="E73" s="7">
        <v>10084</v>
      </c>
      <c r="F73" s="6" t="s">
        <v>183</v>
      </c>
      <c r="G73" s="6" t="s">
        <v>284</v>
      </c>
      <c r="H73" s="6" t="s">
        <v>279</v>
      </c>
      <c r="I73" s="6">
        <v>31</v>
      </c>
      <c r="J73" s="6">
        <v>4</v>
      </c>
      <c r="K73" s="6">
        <v>0</v>
      </c>
      <c r="L73" s="6">
        <f t="shared" si="16"/>
        <v>27</v>
      </c>
      <c r="M73" s="19">
        <v>24</v>
      </c>
      <c r="N73" s="6">
        <v>2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1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4</v>
      </c>
      <c r="AB73" s="129">
        <f t="shared" si="17"/>
        <v>0</v>
      </c>
      <c r="AC73" s="83">
        <f t="shared" si="18"/>
        <v>27</v>
      </c>
      <c r="AD73" s="84">
        <f t="shared" si="19"/>
        <v>2</v>
      </c>
      <c r="AE73" s="84">
        <f t="shared" si="20"/>
        <v>25</v>
      </c>
      <c r="AF73" s="85">
        <f t="shared" si="21"/>
        <v>0.9259259259259259</v>
      </c>
      <c r="AG73" s="86">
        <f t="shared" si="22"/>
        <v>7.4074074074074066</v>
      </c>
    </row>
    <row r="74" spans="1:33" ht="15.75" hidden="1" thickBot="1">
      <c r="A74" s="125">
        <v>48</v>
      </c>
      <c r="B74" s="6">
        <v>4</v>
      </c>
      <c r="C74" s="64" t="s">
        <v>223</v>
      </c>
      <c r="D74" s="64" t="s">
        <v>49</v>
      </c>
      <c r="E74" s="7">
        <v>9897</v>
      </c>
      <c r="F74" s="6" t="s">
        <v>96</v>
      </c>
      <c r="G74" s="6" t="s">
        <v>284</v>
      </c>
      <c r="H74" s="6" t="s">
        <v>279</v>
      </c>
      <c r="I74" s="6">
        <v>31</v>
      </c>
      <c r="J74" s="6">
        <v>4</v>
      </c>
      <c r="K74" s="6">
        <v>0</v>
      </c>
      <c r="L74" s="6">
        <f t="shared" si="16"/>
        <v>27</v>
      </c>
      <c r="M74" s="19">
        <v>22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6">
        <v>3</v>
      </c>
      <c r="T74" s="6">
        <v>1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0</v>
      </c>
      <c r="AC74" s="83">
        <f t="shared" si="18"/>
        <v>27</v>
      </c>
      <c r="AD74" s="84">
        <f t="shared" si="19"/>
        <v>1</v>
      </c>
      <c r="AE74" s="84">
        <f t="shared" si="20"/>
        <v>26</v>
      </c>
      <c r="AF74" s="85">
        <f t="shared" si="21"/>
        <v>0.9629629629629629</v>
      </c>
      <c r="AG74" s="86">
        <f t="shared" si="22"/>
        <v>3.7037037037037033</v>
      </c>
    </row>
    <row r="75" spans="1:33" ht="15.75" hidden="1" thickBot="1">
      <c r="A75" s="125">
        <v>49</v>
      </c>
      <c r="B75" s="6">
        <v>5</v>
      </c>
      <c r="C75" s="64" t="s">
        <v>36</v>
      </c>
      <c r="D75" s="64" t="s">
        <v>38</v>
      </c>
      <c r="E75" s="5">
        <v>172</v>
      </c>
      <c r="F75" s="6" t="s">
        <v>4</v>
      </c>
      <c r="G75" s="6" t="s">
        <v>284</v>
      </c>
      <c r="H75" s="6" t="s">
        <v>279</v>
      </c>
      <c r="I75" s="6">
        <v>31</v>
      </c>
      <c r="J75" s="6">
        <v>4</v>
      </c>
      <c r="K75" s="6">
        <v>0</v>
      </c>
      <c r="L75" s="6">
        <f t="shared" si="16"/>
        <v>27</v>
      </c>
      <c r="M75" s="19">
        <v>24</v>
      </c>
      <c r="N75" s="6">
        <v>3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4</v>
      </c>
      <c r="AB75" s="129">
        <f t="shared" si="17"/>
        <v>0</v>
      </c>
      <c r="AC75" s="83">
        <f t="shared" si="18"/>
        <v>27</v>
      </c>
      <c r="AD75" s="84">
        <f t="shared" si="19"/>
        <v>3</v>
      </c>
      <c r="AE75" s="84">
        <f t="shared" si="20"/>
        <v>24</v>
      </c>
      <c r="AF75" s="85">
        <f t="shared" si="21"/>
        <v>0.8888888888888888</v>
      </c>
      <c r="AG75" s="86">
        <f t="shared" si="22"/>
        <v>11.11111111111111</v>
      </c>
    </row>
    <row r="76" spans="1:33" ht="15.75" hidden="1" thickBot="1">
      <c r="A76" s="125">
        <v>50</v>
      </c>
      <c r="B76" s="6">
        <v>6</v>
      </c>
      <c r="C76" s="64" t="s">
        <v>46</v>
      </c>
      <c r="D76" s="64" t="s">
        <v>49</v>
      </c>
      <c r="E76" s="5">
        <v>534</v>
      </c>
      <c r="F76" s="6" t="s">
        <v>183</v>
      </c>
      <c r="G76" s="6" t="s">
        <v>284</v>
      </c>
      <c r="H76" s="6" t="s">
        <v>279</v>
      </c>
      <c r="I76" s="6">
        <v>31</v>
      </c>
      <c r="J76" s="6">
        <v>4</v>
      </c>
      <c r="K76" s="6">
        <v>0</v>
      </c>
      <c r="L76" s="6">
        <f t="shared" si="16"/>
        <v>27</v>
      </c>
      <c r="M76" s="19">
        <v>25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5</v>
      </c>
      <c r="AB76" s="129">
        <f t="shared" si="17"/>
        <v>1</v>
      </c>
      <c r="AC76" s="83">
        <f t="shared" si="18"/>
        <v>27</v>
      </c>
      <c r="AD76" s="84">
        <f t="shared" si="19"/>
        <v>1</v>
      </c>
      <c r="AE76" s="84">
        <f t="shared" si="20"/>
        <v>26</v>
      </c>
      <c r="AF76" s="85">
        <f t="shared" si="21"/>
        <v>0.9629629629629629</v>
      </c>
      <c r="AG76" s="86">
        <f t="shared" si="22"/>
        <v>3.7037037037037033</v>
      </c>
    </row>
    <row r="77" spans="1:33" ht="15.75" hidden="1" thickBot="1">
      <c r="A77" s="125">
        <v>51</v>
      </c>
      <c r="B77" s="6">
        <v>7</v>
      </c>
      <c r="C77" s="64" t="s">
        <v>285</v>
      </c>
      <c r="D77" s="131" t="s">
        <v>163</v>
      </c>
      <c r="E77" s="7">
        <v>10092</v>
      </c>
      <c r="F77" s="6" t="s">
        <v>96</v>
      </c>
      <c r="G77" s="6" t="s">
        <v>284</v>
      </c>
      <c r="H77" s="6" t="s">
        <v>279</v>
      </c>
      <c r="I77" s="6">
        <v>31</v>
      </c>
      <c r="J77" s="6">
        <v>4</v>
      </c>
      <c r="K77" s="6">
        <v>3</v>
      </c>
      <c r="L77" s="6">
        <f t="shared" si="16"/>
        <v>24</v>
      </c>
      <c r="M77" s="19">
        <v>21</v>
      </c>
      <c r="N77" s="6">
        <v>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9">
        <f t="shared" si="17"/>
        <v>0</v>
      </c>
      <c r="AC77" s="83">
        <f t="shared" si="18"/>
        <v>24</v>
      </c>
      <c r="AD77" s="84">
        <f t="shared" si="19"/>
        <v>3</v>
      </c>
      <c r="AE77" s="84">
        <f t="shared" si="20"/>
        <v>21</v>
      </c>
      <c r="AF77" s="85">
        <f t="shared" si="21"/>
        <v>0.875</v>
      </c>
      <c r="AG77" s="86">
        <f t="shared" si="22"/>
        <v>12.5</v>
      </c>
    </row>
    <row r="78" spans="1:33" ht="16.5" hidden="1" thickBot="1">
      <c r="A78" s="125">
        <v>52</v>
      </c>
      <c r="B78" s="6">
        <v>8</v>
      </c>
      <c r="C78" s="139" t="s">
        <v>67</v>
      </c>
      <c r="D78" s="139" t="s">
        <v>68</v>
      </c>
      <c r="E78" s="5">
        <v>185</v>
      </c>
      <c r="F78" s="6" t="s">
        <v>4</v>
      </c>
      <c r="G78" s="6" t="s">
        <v>280</v>
      </c>
      <c r="H78" s="6" t="s">
        <v>279</v>
      </c>
      <c r="I78" s="6">
        <v>31</v>
      </c>
      <c r="J78" s="6">
        <v>9</v>
      </c>
      <c r="K78" s="6">
        <v>0</v>
      </c>
      <c r="L78" s="6">
        <f t="shared" si="16"/>
        <v>22</v>
      </c>
      <c r="M78" s="19">
        <v>20</v>
      </c>
      <c r="N78" s="6">
        <v>2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9">
        <f t="shared" si="17"/>
        <v>0</v>
      </c>
      <c r="AC78" s="83">
        <f t="shared" si="18"/>
        <v>22</v>
      </c>
      <c r="AD78" s="84">
        <f t="shared" si="19"/>
        <v>2</v>
      </c>
      <c r="AE78" s="84">
        <f t="shared" si="20"/>
        <v>20</v>
      </c>
      <c r="AF78" s="85">
        <f t="shared" si="21"/>
        <v>0.9090909090909091</v>
      </c>
      <c r="AG78" s="86">
        <f t="shared" si="22"/>
        <v>9.090909090909092</v>
      </c>
    </row>
    <row r="79" spans="1:33" ht="15.75" hidden="1" thickBot="1">
      <c r="A79" s="125">
        <v>53</v>
      </c>
      <c r="B79" s="6">
        <v>9</v>
      </c>
      <c r="C79" s="64" t="s">
        <v>70</v>
      </c>
      <c r="D79" s="64" t="s">
        <v>71</v>
      </c>
      <c r="E79" s="5">
        <v>191</v>
      </c>
      <c r="F79" s="6" t="s">
        <v>83</v>
      </c>
      <c r="G79" s="6" t="s">
        <v>280</v>
      </c>
      <c r="H79" s="6" t="s">
        <v>279</v>
      </c>
      <c r="I79" s="6">
        <v>31</v>
      </c>
      <c r="J79" s="6">
        <v>4</v>
      </c>
      <c r="K79" s="6">
        <v>0</v>
      </c>
      <c r="L79" s="6">
        <f t="shared" si="16"/>
        <v>27</v>
      </c>
      <c r="M79" s="19">
        <v>21</v>
      </c>
      <c r="N79" s="6">
        <v>6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9">
        <f t="shared" si="17"/>
        <v>0</v>
      </c>
      <c r="AC79" s="83">
        <f t="shared" si="18"/>
        <v>27</v>
      </c>
      <c r="AD79" s="84">
        <f t="shared" si="19"/>
        <v>6</v>
      </c>
      <c r="AE79" s="84">
        <f t="shared" si="20"/>
        <v>21</v>
      </c>
      <c r="AF79" s="85">
        <f t="shared" si="21"/>
        <v>0.7777777777777778</v>
      </c>
      <c r="AG79" s="86">
        <f t="shared" si="22"/>
        <v>22.22222222222222</v>
      </c>
    </row>
    <row r="80" spans="1:33" ht="16.5" hidden="1" thickBot="1">
      <c r="A80" s="125">
        <v>54</v>
      </c>
      <c r="B80" s="6">
        <v>10</v>
      </c>
      <c r="C80" s="139" t="s">
        <v>72</v>
      </c>
      <c r="D80" s="139" t="s">
        <v>190</v>
      </c>
      <c r="E80" s="5">
        <v>182</v>
      </c>
      <c r="F80" s="6" t="s">
        <v>4</v>
      </c>
      <c r="G80" s="6" t="s">
        <v>281</v>
      </c>
      <c r="H80" s="6" t="s">
        <v>279</v>
      </c>
      <c r="I80" s="6">
        <v>31</v>
      </c>
      <c r="J80" s="6">
        <v>9</v>
      </c>
      <c r="K80" s="6">
        <v>0</v>
      </c>
      <c r="L80" s="6">
        <f t="shared" si="16"/>
        <v>22</v>
      </c>
      <c r="M80" s="19">
        <v>20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</v>
      </c>
      <c r="AA80" s="6">
        <v>0</v>
      </c>
      <c r="AB80" s="129">
        <f t="shared" si="17"/>
        <v>0</v>
      </c>
      <c r="AC80" s="83">
        <f t="shared" si="18"/>
        <v>22</v>
      </c>
      <c r="AD80" s="84">
        <f t="shared" si="19"/>
        <v>0</v>
      </c>
      <c r="AE80" s="84">
        <f t="shared" si="20"/>
        <v>22</v>
      </c>
      <c r="AF80" s="85">
        <f t="shared" si="21"/>
        <v>1</v>
      </c>
      <c r="AG80" s="86">
        <f t="shared" si="22"/>
        <v>0</v>
      </c>
    </row>
    <row r="81" spans="1:33" ht="15.75" hidden="1" thickBot="1">
      <c r="A81" s="125">
        <v>55</v>
      </c>
      <c r="B81" s="6">
        <v>11</v>
      </c>
      <c r="C81" s="64" t="s">
        <v>72</v>
      </c>
      <c r="D81" s="64" t="s">
        <v>76</v>
      </c>
      <c r="E81" s="5">
        <v>175</v>
      </c>
      <c r="F81" s="6" t="s">
        <v>4</v>
      </c>
      <c r="G81" s="6" t="s">
        <v>284</v>
      </c>
      <c r="H81" s="6" t="s">
        <v>279</v>
      </c>
      <c r="I81" s="6">
        <v>31</v>
      </c>
      <c r="J81" s="6">
        <v>4</v>
      </c>
      <c r="K81" s="6">
        <v>0</v>
      </c>
      <c r="L81" s="6">
        <f t="shared" si="16"/>
        <v>27</v>
      </c>
      <c r="M81" s="19">
        <v>27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4</v>
      </c>
      <c r="AB81" s="129">
        <f t="shared" si="17"/>
        <v>0</v>
      </c>
      <c r="AC81" s="83">
        <f t="shared" si="18"/>
        <v>27</v>
      </c>
      <c r="AD81" s="84">
        <f t="shared" si="19"/>
        <v>0</v>
      </c>
      <c r="AE81" s="84">
        <f t="shared" si="20"/>
        <v>27</v>
      </c>
      <c r="AF81" s="85">
        <f t="shared" si="21"/>
        <v>1</v>
      </c>
      <c r="AG81" s="86">
        <f t="shared" si="22"/>
        <v>0</v>
      </c>
    </row>
    <row r="82" spans="1:33" ht="16.5" hidden="1" thickBot="1">
      <c r="A82" s="125">
        <v>56</v>
      </c>
      <c r="B82" s="6">
        <v>12</v>
      </c>
      <c r="C82" s="139" t="s">
        <v>72</v>
      </c>
      <c r="D82" s="139" t="s">
        <v>77</v>
      </c>
      <c r="E82" s="5">
        <v>201</v>
      </c>
      <c r="F82" s="6" t="s">
        <v>83</v>
      </c>
      <c r="G82" s="6" t="s">
        <v>282</v>
      </c>
      <c r="H82" s="6" t="s">
        <v>279</v>
      </c>
      <c r="I82" s="6">
        <v>31</v>
      </c>
      <c r="J82" s="6">
        <v>9</v>
      </c>
      <c r="K82" s="6">
        <v>0</v>
      </c>
      <c r="L82" s="6">
        <f t="shared" si="16"/>
        <v>22</v>
      </c>
      <c r="M82" s="19">
        <v>21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29">
        <f t="shared" si="17"/>
        <v>0</v>
      </c>
      <c r="AC82" s="83">
        <f t="shared" si="18"/>
        <v>22</v>
      </c>
      <c r="AD82" s="84">
        <f t="shared" si="19"/>
        <v>1</v>
      </c>
      <c r="AE82" s="84">
        <f t="shared" si="20"/>
        <v>21</v>
      </c>
      <c r="AF82" s="85">
        <f t="shared" si="21"/>
        <v>0.9545454545454546</v>
      </c>
      <c r="AG82" s="86">
        <f t="shared" si="22"/>
        <v>4.545454545454546</v>
      </c>
    </row>
    <row r="83" spans="1:33" ht="16.5" hidden="1" thickBot="1">
      <c r="A83" s="125">
        <v>57</v>
      </c>
      <c r="B83" s="6">
        <v>13</v>
      </c>
      <c r="C83" s="139" t="s">
        <v>86</v>
      </c>
      <c r="D83" s="139" t="s">
        <v>35</v>
      </c>
      <c r="E83" s="5">
        <v>204</v>
      </c>
      <c r="F83" s="6" t="s">
        <v>30</v>
      </c>
      <c r="G83" s="6" t="s">
        <v>282</v>
      </c>
      <c r="H83" s="6" t="s">
        <v>279</v>
      </c>
      <c r="I83" s="6">
        <v>31</v>
      </c>
      <c r="J83" s="6">
        <v>9</v>
      </c>
      <c r="K83" s="6">
        <v>0</v>
      </c>
      <c r="L83" s="6">
        <f t="shared" si="16"/>
        <v>22</v>
      </c>
      <c r="M83" s="19">
        <v>17</v>
      </c>
      <c r="N83" s="6">
        <v>4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4</v>
      </c>
      <c r="AB83" s="129">
        <f t="shared" si="17"/>
        <v>0</v>
      </c>
      <c r="AC83" s="83">
        <f t="shared" si="18"/>
        <v>22</v>
      </c>
      <c r="AD83" s="84">
        <f t="shared" si="19"/>
        <v>4</v>
      </c>
      <c r="AE83" s="84">
        <f t="shared" si="20"/>
        <v>18</v>
      </c>
      <c r="AF83" s="85">
        <f t="shared" si="21"/>
        <v>0.8181818181818182</v>
      </c>
      <c r="AG83" s="86">
        <f t="shared" si="22"/>
        <v>18.181818181818183</v>
      </c>
    </row>
    <row r="84" spans="1:33" ht="15.75" hidden="1" thickBot="1">
      <c r="A84" s="125">
        <v>58</v>
      </c>
      <c r="B84" s="6">
        <v>14</v>
      </c>
      <c r="C84" s="64" t="s">
        <v>86</v>
      </c>
      <c r="D84" s="64" t="s">
        <v>16</v>
      </c>
      <c r="E84" s="7">
        <v>10087</v>
      </c>
      <c r="F84" s="6" t="s">
        <v>96</v>
      </c>
      <c r="G84" s="6" t="s">
        <v>284</v>
      </c>
      <c r="H84" s="6" t="s">
        <v>279</v>
      </c>
      <c r="I84" s="6">
        <v>31</v>
      </c>
      <c r="J84" s="6">
        <v>4</v>
      </c>
      <c r="K84" s="6">
        <v>0</v>
      </c>
      <c r="L84" s="6">
        <f t="shared" si="16"/>
        <v>27</v>
      </c>
      <c r="M84" s="19">
        <v>26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29">
        <f t="shared" si="17"/>
        <v>0</v>
      </c>
      <c r="AC84" s="83">
        <f t="shared" si="18"/>
        <v>27</v>
      </c>
      <c r="AD84" s="84">
        <f t="shared" si="19"/>
        <v>1</v>
      </c>
      <c r="AE84" s="84">
        <f t="shared" si="20"/>
        <v>26</v>
      </c>
      <c r="AF84" s="85">
        <f t="shared" si="21"/>
        <v>0.9629629629629629</v>
      </c>
      <c r="AG84" s="86">
        <f t="shared" si="22"/>
        <v>3.7037037037037033</v>
      </c>
    </row>
    <row r="85" spans="1:33" ht="15.75" hidden="1" thickBot="1">
      <c r="A85" s="125">
        <v>59</v>
      </c>
      <c r="B85" s="6">
        <v>15</v>
      </c>
      <c r="C85" s="64" t="s">
        <v>93</v>
      </c>
      <c r="D85" s="64" t="s">
        <v>94</v>
      </c>
      <c r="E85" s="5">
        <v>76</v>
      </c>
      <c r="F85" s="6" t="s">
        <v>4</v>
      </c>
      <c r="G85" s="6" t="s">
        <v>284</v>
      </c>
      <c r="H85" s="6" t="s">
        <v>279</v>
      </c>
      <c r="I85" s="6">
        <v>31</v>
      </c>
      <c r="J85" s="6">
        <v>4</v>
      </c>
      <c r="K85" s="6">
        <v>0</v>
      </c>
      <c r="L85" s="6">
        <f t="shared" si="16"/>
        <v>27</v>
      </c>
      <c r="M85" s="19">
        <v>24</v>
      </c>
      <c r="N85" s="6">
        <v>2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5</v>
      </c>
      <c r="AB85" s="129">
        <f t="shared" si="17"/>
        <v>1</v>
      </c>
      <c r="AC85" s="83">
        <f t="shared" si="18"/>
        <v>27</v>
      </c>
      <c r="AD85" s="84">
        <f t="shared" si="19"/>
        <v>2</v>
      </c>
      <c r="AE85" s="84">
        <f t="shared" si="20"/>
        <v>25</v>
      </c>
      <c r="AF85" s="85">
        <f t="shared" si="21"/>
        <v>0.9259259259259259</v>
      </c>
      <c r="AG85" s="86">
        <f t="shared" si="22"/>
        <v>7.4074074074074066</v>
      </c>
    </row>
    <row r="86" spans="1:33" ht="15.75" hidden="1" thickBot="1">
      <c r="A86" s="125">
        <v>60</v>
      </c>
      <c r="B86" s="6">
        <v>16</v>
      </c>
      <c r="C86" s="64" t="s">
        <v>93</v>
      </c>
      <c r="D86" s="64" t="s">
        <v>12</v>
      </c>
      <c r="E86" s="5">
        <v>2023</v>
      </c>
      <c r="F86" s="6" t="s">
        <v>150</v>
      </c>
      <c r="G86" s="6" t="s">
        <v>284</v>
      </c>
      <c r="H86" s="6" t="s">
        <v>279</v>
      </c>
      <c r="I86" s="6">
        <v>31</v>
      </c>
      <c r="J86" s="6">
        <v>4</v>
      </c>
      <c r="K86" s="6">
        <v>0</v>
      </c>
      <c r="L86" s="6">
        <f t="shared" si="16"/>
        <v>27</v>
      </c>
      <c r="M86" s="19">
        <v>22</v>
      </c>
      <c r="N86" s="6">
        <v>4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5</v>
      </c>
      <c r="AB86" s="129">
        <f t="shared" si="17"/>
        <v>1</v>
      </c>
      <c r="AC86" s="83">
        <f t="shared" si="18"/>
        <v>27</v>
      </c>
      <c r="AD86" s="84">
        <f t="shared" si="19"/>
        <v>4</v>
      </c>
      <c r="AE86" s="84">
        <f t="shared" si="20"/>
        <v>23</v>
      </c>
      <c r="AF86" s="85">
        <f t="shared" si="21"/>
        <v>0.8518518518518519</v>
      </c>
      <c r="AG86" s="86">
        <f t="shared" si="22"/>
        <v>14.814814814814813</v>
      </c>
    </row>
    <row r="87" spans="1:33" ht="15.75" hidden="1" thickBot="1">
      <c r="A87" s="125">
        <v>61</v>
      </c>
      <c r="B87" s="6">
        <v>17</v>
      </c>
      <c r="C87" s="64" t="s">
        <v>93</v>
      </c>
      <c r="D87" s="131" t="s">
        <v>237</v>
      </c>
      <c r="E87" s="7">
        <v>10089</v>
      </c>
      <c r="F87" s="6" t="s">
        <v>96</v>
      </c>
      <c r="G87" s="6" t="s">
        <v>284</v>
      </c>
      <c r="H87" s="6" t="s">
        <v>279</v>
      </c>
      <c r="I87" s="6">
        <v>31</v>
      </c>
      <c r="J87" s="6">
        <v>4</v>
      </c>
      <c r="K87" s="6">
        <v>3</v>
      </c>
      <c r="L87" s="6">
        <f t="shared" si="16"/>
        <v>24</v>
      </c>
      <c r="M87" s="19">
        <v>23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9">
        <f t="shared" si="17"/>
        <v>0</v>
      </c>
      <c r="AC87" s="83">
        <f t="shared" si="18"/>
        <v>24</v>
      </c>
      <c r="AD87" s="84">
        <f t="shared" si="19"/>
        <v>1</v>
      </c>
      <c r="AE87" s="84">
        <f t="shared" si="20"/>
        <v>23</v>
      </c>
      <c r="AF87" s="85">
        <f t="shared" si="21"/>
        <v>0.9583333333333334</v>
      </c>
      <c r="AG87" s="86">
        <f t="shared" si="22"/>
        <v>4.166666666666667</v>
      </c>
    </row>
    <row r="88" spans="1:33" ht="15.75" hidden="1" thickBot="1">
      <c r="A88" s="125">
        <v>62</v>
      </c>
      <c r="B88" s="6">
        <v>18</v>
      </c>
      <c r="C88" s="64" t="s">
        <v>224</v>
      </c>
      <c r="D88" s="64" t="s">
        <v>123</v>
      </c>
      <c r="E88" s="5">
        <v>9898</v>
      </c>
      <c r="F88" s="6" t="s">
        <v>96</v>
      </c>
      <c r="G88" s="6" t="s">
        <v>284</v>
      </c>
      <c r="H88" s="6" t="s">
        <v>279</v>
      </c>
      <c r="I88" s="6">
        <v>31</v>
      </c>
      <c r="J88" s="6">
        <v>4</v>
      </c>
      <c r="K88" s="6">
        <v>0</v>
      </c>
      <c r="L88" s="6">
        <f t="shared" si="16"/>
        <v>27</v>
      </c>
      <c r="M88" s="19">
        <v>25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1</v>
      </c>
      <c r="X88" s="6">
        <v>0</v>
      </c>
      <c r="Y88" s="6">
        <v>0</v>
      </c>
      <c r="Z88" s="6">
        <v>0</v>
      </c>
      <c r="AA88" s="6">
        <v>5</v>
      </c>
      <c r="AB88" s="129">
        <f t="shared" si="17"/>
        <v>1</v>
      </c>
      <c r="AC88" s="83">
        <f t="shared" si="18"/>
        <v>27</v>
      </c>
      <c r="AD88" s="84">
        <f t="shared" si="19"/>
        <v>1</v>
      </c>
      <c r="AE88" s="84">
        <f t="shared" si="20"/>
        <v>26</v>
      </c>
      <c r="AF88" s="85">
        <f t="shared" si="21"/>
        <v>0.9629629629629629</v>
      </c>
      <c r="AG88" s="86">
        <f t="shared" si="22"/>
        <v>3.7037037037037033</v>
      </c>
    </row>
    <row r="89" spans="1:33" ht="15.75" hidden="1" thickBot="1">
      <c r="A89" s="125">
        <v>63</v>
      </c>
      <c r="B89" s="6">
        <v>19</v>
      </c>
      <c r="C89" s="64" t="s">
        <v>225</v>
      </c>
      <c r="D89" s="64" t="s">
        <v>12</v>
      </c>
      <c r="E89" s="5">
        <v>2062</v>
      </c>
      <c r="F89" s="6" t="s">
        <v>96</v>
      </c>
      <c r="G89" s="6" t="s">
        <v>284</v>
      </c>
      <c r="H89" s="6" t="s">
        <v>279</v>
      </c>
      <c r="I89" s="6">
        <v>31</v>
      </c>
      <c r="J89" s="6">
        <v>4</v>
      </c>
      <c r="K89" s="6">
        <v>0</v>
      </c>
      <c r="L89" s="6">
        <f t="shared" si="16"/>
        <v>27</v>
      </c>
      <c r="M89" s="19">
        <v>27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4</v>
      </c>
      <c r="AB89" s="129">
        <f t="shared" si="17"/>
        <v>0</v>
      </c>
      <c r="AC89" s="83">
        <f t="shared" si="18"/>
        <v>27</v>
      </c>
      <c r="AD89" s="84">
        <f t="shared" si="19"/>
        <v>0</v>
      </c>
      <c r="AE89" s="84">
        <f t="shared" si="20"/>
        <v>27</v>
      </c>
      <c r="AF89" s="85">
        <f t="shared" si="21"/>
        <v>1</v>
      </c>
      <c r="AG89" s="86">
        <f t="shared" si="22"/>
        <v>0</v>
      </c>
    </row>
    <row r="90" spans="1:33" ht="16.5" hidden="1" thickBot="1">
      <c r="A90" s="125">
        <v>64</v>
      </c>
      <c r="B90" s="6">
        <v>20</v>
      </c>
      <c r="C90" s="139" t="s">
        <v>100</v>
      </c>
      <c r="D90" s="139" t="s">
        <v>101</v>
      </c>
      <c r="E90" s="5">
        <v>537</v>
      </c>
      <c r="F90" s="6" t="s">
        <v>4</v>
      </c>
      <c r="G90" s="6"/>
      <c r="H90" s="6" t="s">
        <v>279</v>
      </c>
      <c r="I90" s="6">
        <v>31</v>
      </c>
      <c r="J90" s="6">
        <v>9</v>
      </c>
      <c r="K90" s="6">
        <v>0</v>
      </c>
      <c r="L90" s="6">
        <f t="shared" si="16"/>
        <v>22</v>
      </c>
      <c r="M90" s="19">
        <v>19</v>
      </c>
      <c r="N90" s="6">
        <v>0</v>
      </c>
      <c r="O90" s="6">
        <v>3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29">
        <f t="shared" si="17"/>
        <v>0</v>
      </c>
      <c r="AC90" s="83">
        <f t="shared" si="18"/>
        <v>22</v>
      </c>
      <c r="AD90" s="84">
        <f t="shared" si="19"/>
        <v>3</v>
      </c>
      <c r="AE90" s="84">
        <f t="shared" si="20"/>
        <v>19</v>
      </c>
      <c r="AF90" s="85">
        <f t="shared" si="21"/>
        <v>0.8636363636363636</v>
      </c>
      <c r="AG90" s="86">
        <f t="shared" si="22"/>
        <v>13.636363636363637</v>
      </c>
    </row>
    <row r="91" spans="1:33" ht="15.75" hidden="1" thickBot="1">
      <c r="A91" s="125">
        <v>65</v>
      </c>
      <c r="B91" s="6">
        <v>21</v>
      </c>
      <c r="C91" s="64" t="s">
        <v>108</v>
      </c>
      <c r="D91" s="64" t="s">
        <v>35</v>
      </c>
      <c r="E91" s="5">
        <v>2011</v>
      </c>
      <c r="F91" s="6" t="s">
        <v>4</v>
      </c>
      <c r="G91" s="6" t="s">
        <v>284</v>
      </c>
      <c r="H91" s="6" t="s">
        <v>279</v>
      </c>
      <c r="I91" s="6">
        <v>31</v>
      </c>
      <c r="J91" s="6">
        <v>4</v>
      </c>
      <c r="K91" s="6">
        <v>0</v>
      </c>
      <c r="L91" s="6">
        <f t="shared" si="16"/>
        <v>27</v>
      </c>
      <c r="M91" s="19">
        <v>27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4</v>
      </c>
      <c r="AB91" s="129">
        <f t="shared" si="17"/>
        <v>0</v>
      </c>
      <c r="AC91" s="83">
        <f t="shared" si="18"/>
        <v>27</v>
      </c>
      <c r="AD91" s="84">
        <f t="shared" si="19"/>
        <v>0</v>
      </c>
      <c r="AE91" s="84">
        <f t="shared" si="20"/>
        <v>27</v>
      </c>
      <c r="AF91" s="85">
        <f t="shared" si="21"/>
        <v>1</v>
      </c>
      <c r="AG91" s="86">
        <f t="shared" si="22"/>
        <v>0</v>
      </c>
    </row>
    <row r="92" spans="1:33" ht="15.75" hidden="1" thickBot="1">
      <c r="A92" s="125">
        <v>66</v>
      </c>
      <c r="B92" s="6">
        <v>22</v>
      </c>
      <c r="C92" s="64" t="s">
        <v>113</v>
      </c>
      <c r="D92" s="64" t="s">
        <v>85</v>
      </c>
      <c r="E92" s="5">
        <v>171</v>
      </c>
      <c r="F92" s="6" t="s">
        <v>4</v>
      </c>
      <c r="G92" s="6" t="s">
        <v>284</v>
      </c>
      <c r="H92" s="6" t="s">
        <v>279</v>
      </c>
      <c r="I92" s="6">
        <v>31</v>
      </c>
      <c r="J92" s="6">
        <v>4</v>
      </c>
      <c r="K92" s="6">
        <v>0</v>
      </c>
      <c r="L92" s="6">
        <f t="shared" si="16"/>
        <v>27</v>
      </c>
      <c r="M92" s="19">
        <v>24</v>
      </c>
      <c r="N92" s="6">
        <v>3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9">
        <f t="shared" si="17"/>
        <v>0</v>
      </c>
      <c r="AC92" s="83">
        <f t="shared" si="18"/>
        <v>27</v>
      </c>
      <c r="AD92" s="84">
        <f t="shared" si="19"/>
        <v>3</v>
      </c>
      <c r="AE92" s="84">
        <f t="shared" si="20"/>
        <v>24</v>
      </c>
      <c r="AF92" s="85">
        <f t="shared" si="21"/>
        <v>0.8888888888888888</v>
      </c>
      <c r="AG92" s="86">
        <f t="shared" si="22"/>
        <v>11.11111111111111</v>
      </c>
    </row>
    <row r="93" spans="1:33" ht="16.5" hidden="1" thickBot="1">
      <c r="A93" s="125">
        <v>67</v>
      </c>
      <c r="B93" s="6">
        <v>23</v>
      </c>
      <c r="C93" s="139" t="s">
        <v>189</v>
      </c>
      <c r="D93" s="139" t="s">
        <v>35</v>
      </c>
      <c r="E93" s="5">
        <v>539</v>
      </c>
      <c r="F93" s="6" t="s">
        <v>176</v>
      </c>
      <c r="G93" s="6" t="s">
        <v>262</v>
      </c>
      <c r="H93" s="6" t="s">
        <v>279</v>
      </c>
      <c r="I93" s="6">
        <v>31</v>
      </c>
      <c r="J93" s="6">
        <v>9</v>
      </c>
      <c r="K93" s="6">
        <v>0</v>
      </c>
      <c r="L93" s="6">
        <f t="shared" si="16"/>
        <v>22</v>
      </c>
      <c r="M93" s="19">
        <v>21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1</v>
      </c>
      <c r="X93" s="6">
        <v>0</v>
      </c>
      <c r="Y93" s="6">
        <v>0</v>
      </c>
      <c r="Z93" s="6">
        <v>0</v>
      </c>
      <c r="AA93" s="6">
        <v>0</v>
      </c>
      <c r="AB93" s="129">
        <f t="shared" si="17"/>
        <v>0</v>
      </c>
      <c r="AC93" s="83">
        <f t="shared" si="18"/>
        <v>22</v>
      </c>
      <c r="AD93" s="84">
        <f t="shared" si="19"/>
        <v>1</v>
      </c>
      <c r="AE93" s="84">
        <f t="shared" si="20"/>
        <v>21</v>
      </c>
      <c r="AF93" s="85">
        <f t="shared" si="21"/>
        <v>0.9545454545454546</v>
      </c>
      <c r="AG93" s="86">
        <f t="shared" si="22"/>
        <v>4.545454545454546</v>
      </c>
    </row>
    <row r="94" spans="1:33" ht="15.75" hidden="1" thickBot="1">
      <c r="A94" s="125">
        <v>68</v>
      </c>
      <c r="B94" s="6">
        <v>24</v>
      </c>
      <c r="C94" s="64" t="s">
        <v>115</v>
      </c>
      <c r="D94" s="64" t="s">
        <v>16</v>
      </c>
      <c r="E94" s="5">
        <v>173</v>
      </c>
      <c r="F94" s="6" t="s">
        <v>4</v>
      </c>
      <c r="G94" s="6" t="s">
        <v>284</v>
      </c>
      <c r="H94" s="6" t="s">
        <v>279</v>
      </c>
      <c r="I94" s="6">
        <v>31</v>
      </c>
      <c r="J94" s="6">
        <v>4</v>
      </c>
      <c r="K94" s="6">
        <v>0</v>
      </c>
      <c r="L94" s="6">
        <f t="shared" si="16"/>
        <v>27</v>
      </c>
      <c r="M94" s="19">
        <v>24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5</v>
      </c>
      <c r="AB94" s="129">
        <f t="shared" si="17"/>
        <v>1</v>
      </c>
      <c r="AC94" s="83">
        <f t="shared" si="18"/>
        <v>27</v>
      </c>
      <c r="AD94" s="84">
        <f t="shared" si="19"/>
        <v>2</v>
      </c>
      <c r="AE94" s="84">
        <f t="shared" si="20"/>
        <v>25</v>
      </c>
      <c r="AF94" s="85">
        <f t="shared" si="21"/>
        <v>0.9259259259259259</v>
      </c>
      <c r="AG94" s="86">
        <f t="shared" si="22"/>
        <v>7.4074074074074066</v>
      </c>
    </row>
    <row r="95" spans="1:33" ht="15.75" hidden="1" thickBot="1">
      <c r="A95" s="125">
        <v>69</v>
      </c>
      <c r="B95" s="6">
        <v>25</v>
      </c>
      <c r="C95" s="64" t="s">
        <v>119</v>
      </c>
      <c r="D95" s="64" t="s">
        <v>68</v>
      </c>
      <c r="E95" s="5">
        <v>112</v>
      </c>
      <c r="F95" s="6" t="s">
        <v>4</v>
      </c>
      <c r="G95" s="6" t="s">
        <v>284</v>
      </c>
      <c r="H95" s="6" t="s">
        <v>279</v>
      </c>
      <c r="I95" s="6">
        <v>31</v>
      </c>
      <c r="J95" s="6">
        <v>4</v>
      </c>
      <c r="K95" s="6">
        <v>0</v>
      </c>
      <c r="L95" s="6">
        <f t="shared" si="16"/>
        <v>27</v>
      </c>
      <c r="M95" s="19">
        <v>20</v>
      </c>
      <c r="N95" s="6">
        <v>6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5</v>
      </c>
      <c r="AB95" s="129">
        <f t="shared" si="17"/>
        <v>1</v>
      </c>
      <c r="AC95" s="83">
        <f t="shared" si="18"/>
        <v>27</v>
      </c>
      <c r="AD95" s="84">
        <f t="shared" si="19"/>
        <v>6</v>
      </c>
      <c r="AE95" s="84">
        <f t="shared" si="20"/>
        <v>21</v>
      </c>
      <c r="AF95" s="85">
        <f t="shared" si="21"/>
        <v>0.7777777777777778</v>
      </c>
      <c r="AG95" s="86">
        <f t="shared" si="22"/>
        <v>22.22222222222222</v>
      </c>
    </row>
    <row r="96" spans="1:33" ht="16.5" hidden="1" thickBot="1">
      <c r="A96" s="125">
        <v>70</v>
      </c>
      <c r="B96" s="6">
        <v>26</v>
      </c>
      <c r="C96" s="139" t="s">
        <v>124</v>
      </c>
      <c r="D96" s="139" t="s">
        <v>15</v>
      </c>
      <c r="E96" s="5">
        <v>2021</v>
      </c>
      <c r="F96" s="6" t="s">
        <v>4</v>
      </c>
      <c r="G96" s="6"/>
      <c r="H96" s="6" t="s">
        <v>279</v>
      </c>
      <c r="I96" s="6">
        <v>31</v>
      </c>
      <c r="J96" s="6">
        <v>9</v>
      </c>
      <c r="K96" s="6">
        <v>4</v>
      </c>
      <c r="L96" s="6">
        <f t="shared" si="16"/>
        <v>18</v>
      </c>
      <c r="M96" s="19">
        <v>17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129">
        <f t="shared" si="17"/>
        <v>0</v>
      </c>
      <c r="AC96" s="83">
        <f t="shared" si="18"/>
        <v>18</v>
      </c>
      <c r="AD96" s="84">
        <f t="shared" si="19"/>
        <v>0</v>
      </c>
      <c r="AE96" s="84">
        <f t="shared" si="20"/>
        <v>18</v>
      </c>
      <c r="AF96" s="85">
        <f t="shared" si="21"/>
        <v>1</v>
      </c>
      <c r="AG96" s="86">
        <f t="shared" si="22"/>
        <v>0</v>
      </c>
    </row>
    <row r="97" spans="1:33" ht="15.75" hidden="1" thickBot="1">
      <c r="A97" s="125">
        <v>71</v>
      </c>
      <c r="B97" s="6">
        <v>27</v>
      </c>
      <c r="C97" s="64" t="s">
        <v>226</v>
      </c>
      <c r="D97" s="64" t="s">
        <v>227</v>
      </c>
      <c r="E97" s="7">
        <v>10051</v>
      </c>
      <c r="F97" s="6" t="s">
        <v>96</v>
      </c>
      <c r="G97" s="6" t="s">
        <v>284</v>
      </c>
      <c r="H97" s="6" t="s">
        <v>279</v>
      </c>
      <c r="I97" s="6">
        <v>31</v>
      </c>
      <c r="J97" s="6">
        <v>4</v>
      </c>
      <c r="K97" s="6">
        <v>0</v>
      </c>
      <c r="L97" s="6">
        <f t="shared" si="16"/>
        <v>27</v>
      </c>
      <c r="M97" s="19">
        <v>23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6">
        <v>2</v>
      </c>
      <c r="T97" s="6">
        <v>1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9">
        <f t="shared" si="17"/>
        <v>0</v>
      </c>
      <c r="AC97" s="83">
        <f t="shared" si="18"/>
        <v>27</v>
      </c>
      <c r="AD97" s="84">
        <f t="shared" si="19"/>
        <v>1</v>
      </c>
      <c r="AE97" s="84">
        <f t="shared" si="20"/>
        <v>26</v>
      </c>
      <c r="AF97" s="85">
        <f t="shared" si="21"/>
        <v>0.9629629629629629</v>
      </c>
      <c r="AG97" s="86">
        <f t="shared" si="22"/>
        <v>3.7037037037037033</v>
      </c>
    </row>
    <row r="98" spans="1:33" ht="15.75" hidden="1" thickBot="1">
      <c r="A98" s="125">
        <v>72</v>
      </c>
      <c r="B98" s="6">
        <v>28</v>
      </c>
      <c r="C98" s="64" t="s">
        <v>137</v>
      </c>
      <c r="D98" s="64" t="s">
        <v>68</v>
      </c>
      <c r="E98" s="5">
        <v>184</v>
      </c>
      <c r="F98" s="6" t="s">
        <v>4</v>
      </c>
      <c r="G98" s="6" t="s">
        <v>284</v>
      </c>
      <c r="H98" s="6" t="s">
        <v>279</v>
      </c>
      <c r="I98" s="6">
        <v>31</v>
      </c>
      <c r="J98" s="6">
        <v>4</v>
      </c>
      <c r="K98" s="6">
        <v>0</v>
      </c>
      <c r="L98" s="6">
        <f t="shared" si="16"/>
        <v>27</v>
      </c>
      <c r="M98" s="19">
        <v>26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9">
        <f t="shared" si="17"/>
        <v>0</v>
      </c>
      <c r="AC98" s="83">
        <f t="shared" si="18"/>
        <v>27</v>
      </c>
      <c r="AD98" s="84">
        <f t="shared" si="19"/>
        <v>1</v>
      </c>
      <c r="AE98" s="84">
        <f t="shared" si="20"/>
        <v>26</v>
      </c>
      <c r="AF98" s="85">
        <f t="shared" si="21"/>
        <v>0.9629629629629629</v>
      </c>
      <c r="AG98" s="86">
        <f t="shared" si="22"/>
        <v>3.7037037037037033</v>
      </c>
    </row>
    <row r="99" spans="1:33" ht="15.75" hidden="1" thickBot="1">
      <c r="A99" s="125">
        <v>73</v>
      </c>
      <c r="B99" s="6">
        <v>29</v>
      </c>
      <c r="C99" s="64" t="s">
        <v>141</v>
      </c>
      <c r="D99" s="64" t="s">
        <v>85</v>
      </c>
      <c r="E99" s="5">
        <v>215</v>
      </c>
      <c r="F99" s="6" t="s">
        <v>83</v>
      </c>
      <c r="G99" s="6" t="s">
        <v>283</v>
      </c>
      <c r="H99" s="6" t="s">
        <v>279</v>
      </c>
      <c r="I99" s="6">
        <v>31</v>
      </c>
      <c r="J99" s="6">
        <v>9</v>
      </c>
      <c r="K99" s="6">
        <v>0</v>
      </c>
      <c r="L99" s="6">
        <f t="shared" si="16"/>
        <v>22</v>
      </c>
      <c r="M99" s="19">
        <v>20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9">
        <f t="shared" si="17"/>
        <v>0</v>
      </c>
      <c r="AC99" s="83">
        <f t="shared" si="18"/>
        <v>22</v>
      </c>
      <c r="AD99" s="84">
        <f t="shared" si="19"/>
        <v>2</v>
      </c>
      <c r="AE99" s="84">
        <f t="shared" si="20"/>
        <v>20</v>
      </c>
      <c r="AF99" s="85">
        <f t="shared" si="21"/>
        <v>0.9090909090909091</v>
      </c>
      <c r="AG99" s="86">
        <f t="shared" si="22"/>
        <v>9.090909090909092</v>
      </c>
    </row>
    <row r="100" spans="1:33" ht="16.5" hidden="1" thickBot="1">
      <c r="A100" s="125">
        <v>74</v>
      </c>
      <c r="B100" s="6">
        <v>30</v>
      </c>
      <c r="C100" s="144" t="s">
        <v>142</v>
      </c>
      <c r="D100" s="144" t="s">
        <v>143</v>
      </c>
      <c r="E100" s="27">
        <v>221</v>
      </c>
      <c r="F100" s="26" t="s">
        <v>83</v>
      </c>
      <c r="G100" s="26" t="s">
        <v>282</v>
      </c>
      <c r="H100" s="26" t="s">
        <v>279</v>
      </c>
      <c r="I100" s="6">
        <v>31</v>
      </c>
      <c r="J100" s="6">
        <v>9</v>
      </c>
      <c r="K100" s="6">
        <v>0</v>
      </c>
      <c r="L100" s="6">
        <f t="shared" si="16"/>
        <v>22</v>
      </c>
      <c r="M100" s="19">
        <v>22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9">
        <f t="shared" si="17"/>
        <v>0</v>
      </c>
      <c r="AC100" s="83">
        <f t="shared" si="18"/>
        <v>22</v>
      </c>
      <c r="AD100" s="84">
        <f t="shared" si="19"/>
        <v>0</v>
      </c>
      <c r="AE100" s="84">
        <f t="shared" si="20"/>
        <v>22</v>
      </c>
      <c r="AF100" s="85">
        <f t="shared" si="21"/>
        <v>1</v>
      </c>
      <c r="AG100" s="86">
        <f t="shared" si="22"/>
        <v>0</v>
      </c>
    </row>
    <row r="101" spans="1:33" ht="15.75" hidden="1" thickBot="1">
      <c r="A101" s="125">
        <v>75</v>
      </c>
      <c r="B101" s="6">
        <v>31</v>
      </c>
      <c r="C101" s="64" t="s">
        <v>149</v>
      </c>
      <c r="D101" s="64" t="s">
        <v>47</v>
      </c>
      <c r="E101" s="5">
        <v>2067</v>
      </c>
      <c r="F101" s="6" t="s">
        <v>33</v>
      </c>
      <c r="G101" s="6" t="s">
        <v>284</v>
      </c>
      <c r="H101" s="6" t="s">
        <v>279</v>
      </c>
      <c r="I101" s="6">
        <v>31</v>
      </c>
      <c r="J101" s="6">
        <v>4</v>
      </c>
      <c r="K101" s="6">
        <v>0</v>
      </c>
      <c r="L101" s="6">
        <f t="shared" si="16"/>
        <v>27</v>
      </c>
      <c r="M101" s="19">
        <v>26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9">
        <f t="shared" si="17"/>
        <v>0</v>
      </c>
      <c r="AC101" s="83">
        <f t="shared" si="18"/>
        <v>27</v>
      </c>
      <c r="AD101" s="84">
        <f t="shared" si="19"/>
        <v>1</v>
      </c>
      <c r="AE101" s="84">
        <f t="shared" si="20"/>
        <v>26</v>
      </c>
      <c r="AF101" s="85">
        <f t="shared" si="21"/>
        <v>0.9629629629629629</v>
      </c>
      <c r="AG101" s="86">
        <f t="shared" si="22"/>
        <v>3.7037037037037033</v>
      </c>
    </row>
    <row r="102" spans="1:33" ht="15.75" hidden="1" thickBot="1">
      <c r="A102" s="125">
        <v>76</v>
      </c>
      <c r="B102" s="6">
        <v>32</v>
      </c>
      <c r="C102" s="64" t="s">
        <v>149</v>
      </c>
      <c r="D102" s="64" t="s">
        <v>68</v>
      </c>
      <c r="E102" s="5">
        <v>536</v>
      </c>
      <c r="F102" s="6" t="s">
        <v>4</v>
      </c>
      <c r="G102" s="6" t="s">
        <v>284</v>
      </c>
      <c r="H102" s="6" t="s">
        <v>279</v>
      </c>
      <c r="I102" s="6">
        <v>31</v>
      </c>
      <c r="J102" s="6">
        <v>4</v>
      </c>
      <c r="K102" s="6">
        <v>0</v>
      </c>
      <c r="L102" s="6">
        <f t="shared" si="16"/>
        <v>27</v>
      </c>
      <c r="M102" s="19">
        <v>27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9">
        <f t="shared" si="17"/>
        <v>0</v>
      </c>
      <c r="AC102" s="83">
        <f t="shared" si="18"/>
        <v>27</v>
      </c>
      <c r="AD102" s="84">
        <f t="shared" si="19"/>
        <v>0</v>
      </c>
      <c r="AE102" s="84">
        <f t="shared" si="20"/>
        <v>27</v>
      </c>
      <c r="AF102" s="85">
        <f t="shared" si="21"/>
        <v>1</v>
      </c>
      <c r="AG102" s="86">
        <f t="shared" si="22"/>
        <v>0</v>
      </c>
    </row>
    <row r="103" spans="1:33" ht="16.5" hidden="1" thickBot="1">
      <c r="A103" s="125">
        <v>77</v>
      </c>
      <c r="B103" s="6">
        <v>33</v>
      </c>
      <c r="C103" s="139" t="s">
        <v>149</v>
      </c>
      <c r="D103" s="139" t="s">
        <v>152</v>
      </c>
      <c r="E103" s="5">
        <v>224</v>
      </c>
      <c r="F103" s="6" t="s">
        <v>222</v>
      </c>
      <c r="G103" s="6" t="s">
        <v>282</v>
      </c>
      <c r="H103" s="6" t="s">
        <v>279</v>
      </c>
      <c r="I103" s="6">
        <v>31</v>
      </c>
      <c r="J103" s="6">
        <v>9</v>
      </c>
      <c r="K103" s="6">
        <v>0</v>
      </c>
      <c r="L103" s="6">
        <f t="shared" si="16"/>
        <v>22</v>
      </c>
      <c r="M103" s="19">
        <v>22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9">
        <f t="shared" si="17"/>
        <v>0</v>
      </c>
      <c r="AC103" s="83">
        <f t="shared" si="18"/>
        <v>22</v>
      </c>
      <c r="AD103" s="84">
        <f t="shared" si="19"/>
        <v>0</v>
      </c>
      <c r="AE103" s="84">
        <f t="shared" si="20"/>
        <v>22</v>
      </c>
      <c r="AF103" s="85">
        <f t="shared" si="21"/>
        <v>1</v>
      </c>
      <c r="AG103" s="86">
        <f t="shared" si="22"/>
        <v>0</v>
      </c>
    </row>
    <row r="104" spans="1:33" ht="16.5" hidden="1" thickBot="1">
      <c r="A104" s="125">
        <v>78</v>
      </c>
      <c r="B104" s="6">
        <v>34</v>
      </c>
      <c r="C104" s="139" t="s">
        <v>153</v>
      </c>
      <c r="D104" s="139" t="s">
        <v>15</v>
      </c>
      <c r="E104" s="5">
        <v>168</v>
      </c>
      <c r="F104" s="6" t="s">
        <v>8</v>
      </c>
      <c r="G104" s="6" t="s">
        <v>282</v>
      </c>
      <c r="H104" s="6" t="s">
        <v>279</v>
      </c>
      <c r="I104" s="6">
        <v>31</v>
      </c>
      <c r="J104" s="6">
        <v>9</v>
      </c>
      <c r="K104" s="6">
        <v>0</v>
      </c>
      <c r="L104" s="6">
        <f t="shared" si="16"/>
        <v>22</v>
      </c>
      <c r="M104" s="19">
        <v>2</v>
      </c>
      <c r="N104" s="6">
        <v>5</v>
      </c>
      <c r="O104" s="6">
        <v>15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9">
        <f t="shared" si="17"/>
        <v>0</v>
      </c>
      <c r="AC104" s="83">
        <f t="shared" si="18"/>
        <v>22</v>
      </c>
      <c r="AD104" s="84">
        <f t="shared" si="19"/>
        <v>20</v>
      </c>
      <c r="AE104" s="84">
        <f t="shared" si="20"/>
        <v>2</v>
      </c>
      <c r="AF104" s="85">
        <f t="shared" si="21"/>
        <v>0.09090909090909091</v>
      </c>
      <c r="AG104" s="86">
        <f t="shared" si="22"/>
        <v>90.9090909090909</v>
      </c>
    </row>
    <row r="105" spans="1:33" ht="16.5" hidden="1" thickBot="1">
      <c r="A105" s="125">
        <v>79</v>
      </c>
      <c r="B105" s="6">
        <v>35</v>
      </c>
      <c r="C105" s="139" t="s">
        <v>157</v>
      </c>
      <c r="D105" s="139" t="s">
        <v>68</v>
      </c>
      <c r="E105" s="5">
        <v>179</v>
      </c>
      <c r="F105" s="6" t="s">
        <v>4</v>
      </c>
      <c r="G105" s="6" t="s">
        <v>282</v>
      </c>
      <c r="H105" s="6" t="s">
        <v>279</v>
      </c>
      <c r="I105" s="6">
        <v>31</v>
      </c>
      <c r="J105" s="6">
        <v>9</v>
      </c>
      <c r="K105" s="6">
        <v>0</v>
      </c>
      <c r="L105" s="6">
        <f t="shared" si="16"/>
        <v>22</v>
      </c>
      <c r="M105" s="19">
        <v>16</v>
      </c>
      <c r="N105" s="6">
        <v>6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22</v>
      </c>
      <c r="AD105" s="84">
        <f t="shared" si="19"/>
        <v>6</v>
      </c>
      <c r="AE105" s="84">
        <f t="shared" si="20"/>
        <v>16</v>
      </c>
      <c r="AF105" s="85">
        <f t="shared" si="21"/>
        <v>0.7272727272727273</v>
      </c>
      <c r="AG105" s="86">
        <f t="shared" si="22"/>
        <v>27.272727272727273</v>
      </c>
    </row>
    <row r="106" spans="1:33" ht="15.75" hidden="1" thickBot="1">
      <c r="A106" s="125">
        <v>80</v>
      </c>
      <c r="B106" s="6">
        <v>36</v>
      </c>
      <c r="C106" s="64" t="s">
        <v>239</v>
      </c>
      <c r="D106" s="131" t="s">
        <v>240</v>
      </c>
      <c r="E106" s="7">
        <v>10090</v>
      </c>
      <c r="F106" s="6" t="s">
        <v>96</v>
      </c>
      <c r="G106" s="6" t="s">
        <v>284</v>
      </c>
      <c r="H106" s="6" t="s">
        <v>279</v>
      </c>
      <c r="I106" s="6">
        <v>31</v>
      </c>
      <c r="J106" s="6">
        <v>4</v>
      </c>
      <c r="K106" s="6">
        <v>1</v>
      </c>
      <c r="L106" s="6">
        <f t="shared" si="16"/>
        <v>26</v>
      </c>
      <c r="M106" s="19">
        <v>25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5</v>
      </c>
      <c r="AB106" s="129">
        <f t="shared" si="17"/>
        <v>1</v>
      </c>
      <c r="AC106" s="83">
        <f t="shared" si="18"/>
        <v>26</v>
      </c>
      <c r="AD106" s="84">
        <f t="shared" si="19"/>
        <v>0</v>
      </c>
      <c r="AE106" s="84">
        <f t="shared" si="20"/>
        <v>26</v>
      </c>
      <c r="AF106" s="85">
        <f t="shared" si="21"/>
        <v>1</v>
      </c>
      <c r="AG106" s="86">
        <f t="shared" si="22"/>
        <v>0</v>
      </c>
    </row>
    <row r="107" spans="2:27" ht="15.75" hidden="1" thickBot="1">
      <c r="B107" s="3"/>
      <c r="C107" s="66"/>
      <c r="D107" s="66"/>
      <c r="E107" s="2"/>
      <c r="F107" s="3"/>
      <c r="G107" s="3"/>
      <c r="H107" s="3"/>
      <c r="I107" s="3"/>
      <c r="J107" s="3"/>
      <c r="K107" s="3"/>
      <c r="L107" s="3"/>
      <c r="M107" s="20"/>
      <c r="N107" s="18"/>
      <c r="O107" s="21"/>
      <c r="P107" s="21"/>
      <c r="Q107" s="21"/>
      <c r="R107" s="21"/>
      <c r="S107" s="21"/>
      <c r="T107" s="21"/>
      <c r="U107" s="21"/>
      <c r="V107" s="21"/>
      <c r="W107" s="127"/>
      <c r="X107" s="22"/>
      <c r="Y107" s="22"/>
      <c r="Z107" s="22"/>
      <c r="AA107" s="22"/>
    </row>
    <row r="108" spans="1:33" s="50" customFormat="1" ht="56.25" customHeight="1" thickBot="1">
      <c r="A108" s="132">
        <v>80</v>
      </c>
      <c r="B108" s="73">
        <v>36</v>
      </c>
      <c r="C108" s="152" t="s">
        <v>188</v>
      </c>
      <c r="D108" s="153"/>
      <c r="E108" s="51"/>
      <c r="F108" s="51"/>
      <c r="G108" s="51"/>
      <c r="H108" s="51"/>
      <c r="I108" s="52"/>
      <c r="J108" s="53">
        <f>SUM(J71:J106)</f>
        <v>204</v>
      </c>
      <c r="K108" s="52"/>
      <c r="L108" s="53">
        <f aca="true" t="shared" si="23" ref="L108:AB108">SUM(L71:L106)</f>
        <v>898</v>
      </c>
      <c r="M108" s="54">
        <f t="shared" si="23"/>
        <v>792</v>
      </c>
      <c r="N108" s="54">
        <f t="shared" si="23"/>
        <v>64</v>
      </c>
      <c r="O108" s="54">
        <f t="shared" si="23"/>
        <v>18</v>
      </c>
      <c r="P108" s="54">
        <f t="shared" si="23"/>
        <v>0</v>
      </c>
      <c r="Q108" s="54">
        <f t="shared" si="23"/>
        <v>0</v>
      </c>
      <c r="R108" s="54">
        <f t="shared" si="23"/>
        <v>0</v>
      </c>
      <c r="S108" s="54">
        <f t="shared" si="23"/>
        <v>5</v>
      </c>
      <c r="T108" s="54">
        <f t="shared" si="23"/>
        <v>6</v>
      </c>
      <c r="U108" s="54">
        <f t="shared" si="23"/>
        <v>0</v>
      </c>
      <c r="V108" s="54">
        <f t="shared" si="23"/>
        <v>0</v>
      </c>
      <c r="W108" s="54">
        <f t="shared" si="23"/>
        <v>4</v>
      </c>
      <c r="X108" s="54">
        <f t="shared" si="23"/>
        <v>0</v>
      </c>
      <c r="Y108" s="54">
        <f t="shared" si="23"/>
        <v>0</v>
      </c>
      <c r="Z108" s="54">
        <f t="shared" si="23"/>
        <v>2</v>
      </c>
      <c r="AA108" s="54">
        <f t="shared" si="23"/>
        <v>103</v>
      </c>
      <c r="AB108" s="54">
        <f t="shared" si="23"/>
        <v>7</v>
      </c>
      <c r="AC108" s="49">
        <f>L108</f>
        <v>898</v>
      </c>
      <c r="AD108" s="38">
        <f>N108+O108+P108+Q108+R108+S108+T108+U108+V108+W108+X108+Y108</f>
        <v>97</v>
      </c>
      <c r="AE108" s="38">
        <f>AC108-AD108</f>
        <v>801</v>
      </c>
      <c r="AF108" s="106">
        <f>(AC108-AD108)/ABS(AC108)</f>
        <v>0.8919821826280624</v>
      </c>
      <c r="AG108" s="107">
        <f>AD108/AC108%</f>
        <v>10.801781737193764</v>
      </c>
    </row>
    <row r="109" spans="1:33" s="142" customFormat="1" ht="15.75">
      <c r="A109" s="140"/>
      <c r="B109" s="31"/>
      <c r="C109" s="89"/>
      <c r="D109" s="89"/>
      <c r="E109" s="28"/>
      <c r="F109" s="29"/>
      <c r="G109" s="29"/>
      <c r="H109" s="29"/>
      <c r="I109" s="29"/>
      <c r="J109" s="29"/>
      <c r="K109" s="29"/>
      <c r="L109" s="3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90"/>
      <c r="AD109" s="90"/>
      <c r="AE109" s="90"/>
      <c r="AF109" s="91"/>
      <c r="AG109" s="92"/>
    </row>
    <row r="110" spans="2:27" ht="15.75" thickBot="1">
      <c r="B110" s="31"/>
      <c r="C110" s="69"/>
      <c r="D110" s="69"/>
      <c r="E110" s="32"/>
      <c r="F110" s="31"/>
      <c r="G110" s="31"/>
      <c r="H110" s="31"/>
      <c r="I110" s="31"/>
      <c r="J110" s="31"/>
      <c r="K110" s="31"/>
      <c r="L110" s="31"/>
      <c r="M110" s="33"/>
      <c r="N110" s="34"/>
      <c r="O110" s="35"/>
      <c r="P110" s="35"/>
      <c r="Q110" s="35"/>
      <c r="R110" s="35"/>
      <c r="S110" s="35"/>
      <c r="T110" s="35"/>
      <c r="U110" s="35"/>
      <c r="V110" s="35"/>
      <c r="W110" s="34"/>
      <c r="X110" s="34"/>
      <c r="Y110" s="34"/>
      <c r="Z110" s="34"/>
      <c r="AA110" s="34"/>
    </row>
    <row r="111" spans="1:33" s="145" customFormat="1" ht="32.25" thickBot="1">
      <c r="A111" s="127"/>
      <c r="B111" s="40"/>
      <c r="C111" s="149" t="s">
        <v>195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/>
      <c r="AD111" s="76"/>
      <c r="AE111" s="76"/>
      <c r="AF111" s="76"/>
      <c r="AG111" s="76"/>
    </row>
    <row r="112" spans="2:27" ht="15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22"/>
      <c r="Y112" s="22"/>
      <c r="Z112" s="22"/>
      <c r="AA112" s="22"/>
    </row>
    <row r="113" spans="1:33" s="143" customFormat="1" ht="99.75" customHeight="1">
      <c r="A113" s="125" t="s">
        <v>172</v>
      </c>
      <c r="B113" s="6" t="s">
        <v>173</v>
      </c>
      <c r="C113" s="61" t="s">
        <v>0</v>
      </c>
      <c r="D113" s="61" t="s">
        <v>1</v>
      </c>
      <c r="E113" s="41" t="s">
        <v>211</v>
      </c>
      <c r="F113" s="41" t="s">
        <v>212</v>
      </c>
      <c r="G113" s="41"/>
      <c r="H113" s="41" t="s">
        <v>299</v>
      </c>
      <c r="I113" s="41" t="s">
        <v>213</v>
      </c>
      <c r="J113" s="41" t="s">
        <v>214</v>
      </c>
      <c r="K113" s="41" t="s">
        <v>215</v>
      </c>
      <c r="L113" s="42" t="s">
        <v>216</v>
      </c>
      <c r="M113" s="43" t="s">
        <v>217</v>
      </c>
      <c r="N113" s="44" t="s">
        <v>174</v>
      </c>
      <c r="O113" s="45" t="s">
        <v>218</v>
      </c>
      <c r="P113" s="45" t="s">
        <v>300</v>
      </c>
      <c r="Q113" s="45" t="s">
        <v>301</v>
      </c>
      <c r="R113" s="45" t="s">
        <v>302</v>
      </c>
      <c r="S113" s="45" t="s">
        <v>303</v>
      </c>
      <c r="T113" s="45" t="s">
        <v>304</v>
      </c>
      <c r="U113" s="103" t="s">
        <v>305</v>
      </c>
      <c r="V113" s="103" t="s">
        <v>306</v>
      </c>
      <c r="W113" s="103" t="s">
        <v>307</v>
      </c>
      <c r="X113" s="126" t="s">
        <v>313</v>
      </c>
      <c r="Y113" s="126" t="s">
        <v>219</v>
      </c>
      <c r="Z113" s="126" t="s">
        <v>220</v>
      </c>
      <c r="AA113" s="126" t="s">
        <v>221</v>
      </c>
      <c r="AB113" s="126" t="s">
        <v>314</v>
      </c>
      <c r="AC113" s="78" t="s">
        <v>208</v>
      </c>
      <c r="AD113" s="78" t="s">
        <v>295</v>
      </c>
      <c r="AE113" s="79" t="s">
        <v>296</v>
      </c>
      <c r="AF113" s="79" t="s">
        <v>209</v>
      </c>
      <c r="AG113" s="79" t="s">
        <v>210</v>
      </c>
    </row>
    <row r="114" spans="1:28" ht="15.75" customHeight="1" thickBot="1">
      <c r="A114" s="127"/>
      <c r="B114" s="3"/>
      <c r="C114" s="66"/>
      <c r="D114" s="66"/>
      <c r="E114" s="2"/>
      <c r="F114" s="3"/>
      <c r="G114" s="3"/>
      <c r="H114" s="3"/>
      <c r="I114" s="3"/>
      <c r="J114" s="3"/>
      <c r="K114" s="3"/>
      <c r="L114" s="3"/>
      <c r="M114" s="20"/>
      <c r="N114" s="18"/>
      <c r="O114" s="21"/>
      <c r="P114" s="21"/>
      <c r="Q114" s="21"/>
      <c r="R114" s="21"/>
      <c r="S114" s="21"/>
      <c r="T114" s="21"/>
      <c r="U114" s="21"/>
      <c r="V114" s="21"/>
      <c r="W114" s="127"/>
      <c r="X114" s="22"/>
      <c r="Y114" s="22"/>
      <c r="Z114" s="22"/>
      <c r="AA114" s="22"/>
      <c r="AB114" s="108"/>
    </row>
    <row r="115" spans="1:33" ht="16.5" hidden="1" thickBot="1">
      <c r="A115" s="125">
        <v>81</v>
      </c>
      <c r="B115" s="6">
        <v>1</v>
      </c>
      <c r="C115" s="139" t="s">
        <v>11</v>
      </c>
      <c r="D115" s="139" t="s">
        <v>12</v>
      </c>
      <c r="E115" s="5">
        <v>205</v>
      </c>
      <c r="F115" s="6" t="s">
        <v>17</v>
      </c>
      <c r="G115" s="6" t="s">
        <v>286</v>
      </c>
      <c r="H115" s="6" t="s">
        <v>287</v>
      </c>
      <c r="I115" s="6">
        <v>31</v>
      </c>
      <c r="J115" s="6">
        <v>4</v>
      </c>
      <c r="K115" s="6">
        <v>0</v>
      </c>
      <c r="L115" s="6">
        <f aca="true" t="shared" si="24" ref="L115:L137">(I115-J115-K115)</f>
        <v>27</v>
      </c>
      <c r="M115" s="19">
        <v>17</v>
      </c>
      <c r="N115" s="6">
        <v>10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29">
        <f aca="true" t="shared" si="25" ref="AB115:AB137">L115-M115-N115-O115-P115-Q115-R115-S115-T115-U115-V115-W115-X115-Y115-Z115</f>
        <v>0</v>
      </c>
      <c r="AC115" s="83">
        <f aca="true" t="shared" si="26" ref="AC115:AC137">L115</f>
        <v>27</v>
      </c>
      <c r="AD115" s="84">
        <f aca="true" t="shared" si="27" ref="AD115:AD137">N115+O115+W115+X115+Y115</f>
        <v>10</v>
      </c>
      <c r="AE115" s="84">
        <f aca="true" t="shared" si="28" ref="AE115:AE137">AC115-AD115</f>
        <v>17</v>
      </c>
      <c r="AF115" s="85">
        <f aca="true" t="shared" si="29" ref="AF115:AF137">(AC115-AD115)/ABS(AC115)</f>
        <v>0.6296296296296297</v>
      </c>
      <c r="AG115" s="86">
        <f aca="true" t="shared" si="30" ref="AG115:AG137">AD115/AC115%</f>
        <v>37.03703703703704</v>
      </c>
    </row>
    <row r="116" spans="1:33" ht="15.75" hidden="1" thickBot="1">
      <c r="A116" s="125">
        <v>82</v>
      </c>
      <c r="B116" s="6">
        <v>2</v>
      </c>
      <c r="C116" s="64" t="s">
        <v>18</v>
      </c>
      <c r="D116" s="64" t="s">
        <v>19</v>
      </c>
      <c r="E116" s="5">
        <v>84</v>
      </c>
      <c r="F116" s="6" t="s">
        <v>228</v>
      </c>
      <c r="G116" s="6"/>
      <c r="H116" s="6" t="s">
        <v>287</v>
      </c>
      <c r="I116" s="6">
        <v>31</v>
      </c>
      <c r="J116" s="6">
        <v>9</v>
      </c>
      <c r="K116" s="6">
        <v>0</v>
      </c>
      <c r="L116" s="6">
        <f t="shared" si="24"/>
        <v>22</v>
      </c>
      <c r="M116" s="19">
        <v>22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29">
        <f t="shared" si="25"/>
        <v>0</v>
      </c>
      <c r="AC116" s="83">
        <f t="shared" si="26"/>
        <v>22</v>
      </c>
      <c r="AD116" s="84">
        <f t="shared" si="27"/>
        <v>0</v>
      </c>
      <c r="AE116" s="84">
        <f t="shared" si="28"/>
        <v>22</v>
      </c>
      <c r="AF116" s="85">
        <f t="shared" si="29"/>
        <v>1</v>
      </c>
      <c r="AG116" s="86">
        <f t="shared" si="30"/>
        <v>0</v>
      </c>
    </row>
    <row r="117" spans="1:33" ht="15.75" hidden="1" thickBot="1">
      <c r="A117" s="125">
        <v>83</v>
      </c>
      <c r="B117" s="6">
        <v>3</v>
      </c>
      <c r="C117" s="94" t="s">
        <v>18</v>
      </c>
      <c r="D117" s="95" t="s">
        <v>21</v>
      </c>
      <c r="E117" s="5">
        <v>538</v>
      </c>
      <c r="F117" s="5" t="s">
        <v>20</v>
      </c>
      <c r="G117" s="5" t="s">
        <v>292</v>
      </c>
      <c r="H117" s="5" t="s">
        <v>287</v>
      </c>
      <c r="I117" s="6">
        <v>31</v>
      </c>
      <c r="J117" s="6">
        <v>9</v>
      </c>
      <c r="K117" s="6">
        <v>0</v>
      </c>
      <c r="L117" s="6">
        <f t="shared" si="24"/>
        <v>22</v>
      </c>
      <c r="M117" s="19">
        <v>17</v>
      </c>
      <c r="N117" s="6">
        <v>1</v>
      </c>
      <c r="O117" s="6">
        <v>4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t="shared" si="25"/>
        <v>0</v>
      </c>
      <c r="AC117" s="83">
        <f t="shared" si="26"/>
        <v>22</v>
      </c>
      <c r="AD117" s="84">
        <f t="shared" si="27"/>
        <v>5</v>
      </c>
      <c r="AE117" s="84">
        <f t="shared" si="28"/>
        <v>17</v>
      </c>
      <c r="AF117" s="85">
        <f t="shared" si="29"/>
        <v>0.7727272727272727</v>
      </c>
      <c r="AG117" s="86">
        <f t="shared" si="30"/>
        <v>22.727272727272727</v>
      </c>
    </row>
    <row r="118" spans="1:33" ht="16.5" hidden="1" thickBot="1">
      <c r="A118" s="125">
        <v>84</v>
      </c>
      <c r="B118" s="6">
        <v>4</v>
      </c>
      <c r="C118" s="139" t="s">
        <v>43</v>
      </c>
      <c r="D118" s="139" t="s">
        <v>44</v>
      </c>
      <c r="E118" s="5">
        <v>136</v>
      </c>
      <c r="F118" s="6" t="s">
        <v>45</v>
      </c>
      <c r="G118" s="6"/>
      <c r="H118" s="6" t="s">
        <v>287</v>
      </c>
      <c r="I118" s="6">
        <v>31</v>
      </c>
      <c r="J118" s="6">
        <v>4</v>
      </c>
      <c r="K118" s="6">
        <v>0</v>
      </c>
      <c r="L118" s="6">
        <f t="shared" si="24"/>
        <v>27</v>
      </c>
      <c r="M118" s="19">
        <v>9</v>
      </c>
      <c r="N118" s="6">
        <v>18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27</v>
      </c>
      <c r="AD118" s="84">
        <f t="shared" si="27"/>
        <v>18</v>
      </c>
      <c r="AE118" s="84">
        <f t="shared" si="28"/>
        <v>9</v>
      </c>
      <c r="AF118" s="85">
        <f t="shared" si="29"/>
        <v>0.3333333333333333</v>
      </c>
      <c r="AG118" s="86">
        <f t="shared" si="30"/>
        <v>66.66666666666666</v>
      </c>
    </row>
    <row r="119" spans="1:33" ht="15.75" hidden="1" thickBot="1">
      <c r="A119" s="125">
        <v>85</v>
      </c>
      <c r="B119" s="6">
        <v>5</v>
      </c>
      <c r="C119" s="64" t="s">
        <v>294</v>
      </c>
      <c r="D119" s="64" t="s">
        <v>127</v>
      </c>
      <c r="E119" s="7">
        <v>10139</v>
      </c>
      <c r="F119" s="6" t="s">
        <v>96</v>
      </c>
      <c r="G119" s="6"/>
      <c r="H119" s="6" t="s">
        <v>287</v>
      </c>
      <c r="I119" s="6">
        <v>31</v>
      </c>
      <c r="J119" s="6">
        <v>9</v>
      </c>
      <c r="K119" s="6">
        <v>0</v>
      </c>
      <c r="L119" s="6">
        <f t="shared" si="24"/>
        <v>22</v>
      </c>
      <c r="M119" s="19">
        <v>17</v>
      </c>
      <c r="N119" s="6">
        <v>4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22</v>
      </c>
      <c r="AD119" s="84">
        <f t="shared" si="27"/>
        <v>5</v>
      </c>
      <c r="AE119" s="84">
        <f t="shared" si="28"/>
        <v>17</v>
      </c>
      <c r="AF119" s="85">
        <f t="shared" si="29"/>
        <v>0.7727272727272727</v>
      </c>
      <c r="AG119" s="86">
        <f t="shared" si="30"/>
        <v>22.727272727272727</v>
      </c>
    </row>
    <row r="120" spans="1:33" ht="15.75" hidden="1" thickBot="1">
      <c r="A120" s="125">
        <v>86</v>
      </c>
      <c r="B120" s="6">
        <v>6</v>
      </c>
      <c r="C120" s="64" t="s">
        <v>63</v>
      </c>
      <c r="D120" s="64" t="s">
        <v>64</v>
      </c>
      <c r="E120" s="2">
        <v>299</v>
      </c>
      <c r="F120" s="6" t="s">
        <v>222</v>
      </c>
      <c r="G120" s="6"/>
      <c r="H120" s="6" t="s">
        <v>287</v>
      </c>
      <c r="I120" s="6">
        <v>31</v>
      </c>
      <c r="J120" s="6">
        <v>9</v>
      </c>
      <c r="K120" s="6">
        <v>0</v>
      </c>
      <c r="L120" s="6">
        <f t="shared" si="24"/>
        <v>22</v>
      </c>
      <c r="M120" s="19">
        <v>16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5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22</v>
      </c>
      <c r="AD120" s="84">
        <f t="shared" si="27"/>
        <v>6</v>
      </c>
      <c r="AE120" s="84">
        <f t="shared" si="28"/>
        <v>16</v>
      </c>
      <c r="AF120" s="85">
        <f t="shared" si="29"/>
        <v>0.7272727272727273</v>
      </c>
      <c r="AG120" s="86">
        <f t="shared" si="30"/>
        <v>27.272727272727273</v>
      </c>
    </row>
    <row r="121" spans="1:33" ht="16.5" hidden="1" thickBot="1">
      <c r="A121" s="125">
        <v>87</v>
      </c>
      <c r="B121" s="6">
        <v>7</v>
      </c>
      <c r="C121" s="139" t="s">
        <v>65</v>
      </c>
      <c r="D121" s="139" t="s">
        <v>49</v>
      </c>
      <c r="E121" s="5">
        <v>71</v>
      </c>
      <c r="F121" s="6" t="s">
        <v>83</v>
      </c>
      <c r="G121" s="6" t="s">
        <v>286</v>
      </c>
      <c r="H121" s="6" t="s">
        <v>287</v>
      </c>
      <c r="I121" s="6">
        <v>31</v>
      </c>
      <c r="J121" s="6">
        <v>4</v>
      </c>
      <c r="K121" s="6">
        <v>0</v>
      </c>
      <c r="L121" s="6">
        <f t="shared" si="24"/>
        <v>27</v>
      </c>
      <c r="M121" s="19">
        <v>27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9">
        <f t="shared" si="25"/>
        <v>0</v>
      </c>
      <c r="AC121" s="83">
        <f t="shared" si="26"/>
        <v>27</v>
      </c>
      <c r="AD121" s="84">
        <f t="shared" si="27"/>
        <v>0</v>
      </c>
      <c r="AE121" s="84">
        <f t="shared" si="28"/>
        <v>27</v>
      </c>
      <c r="AF121" s="85">
        <f t="shared" si="29"/>
        <v>1</v>
      </c>
      <c r="AG121" s="86">
        <f t="shared" si="30"/>
        <v>0</v>
      </c>
    </row>
    <row r="122" spans="1:33" ht="15.75" hidden="1" thickBot="1">
      <c r="A122" s="125">
        <v>88</v>
      </c>
      <c r="B122" s="6">
        <v>8</v>
      </c>
      <c r="C122" s="64" t="s">
        <v>69</v>
      </c>
      <c r="D122" s="64" t="s">
        <v>68</v>
      </c>
      <c r="E122" s="5">
        <v>105</v>
      </c>
      <c r="F122" s="6" t="s">
        <v>4</v>
      </c>
      <c r="G122" s="6"/>
      <c r="H122" s="6" t="s">
        <v>287</v>
      </c>
      <c r="I122" s="6">
        <v>31</v>
      </c>
      <c r="J122" s="6">
        <v>9</v>
      </c>
      <c r="K122" s="6">
        <v>0</v>
      </c>
      <c r="L122" s="6">
        <f t="shared" si="24"/>
        <v>22</v>
      </c>
      <c r="M122" s="19">
        <v>21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22</v>
      </c>
      <c r="AD122" s="84">
        <f t="shared" si="27"/>
        <v>1</v>
      </c>
      <c r="AE122" s="84">
        <f t="shared" si="28"/>
        <v>21</v>
      </c>
      <c r="AF122" s="85">
        <f t="shared" si="29"/>
        <v>0.9545454545454546</v>
      </c>
      <c r="AG122" s="86">
        <f t="shared" si="30"/>
        <v>4.545454545454546</v>
      </c>
    </row>
    <row r="123" spans="1:33" ht="15.75" hidden="1" thickBot="1">
      <c r="A123" s="125">
        <v>89</v>
      </c>
      <c r="B123" s="6">
        <v>9</v>
      </c>
      <c r="C123" s="64" t="s">
        <v>235</v>
      </c>
      <c r="D123" s="64" t="s">
        <v>44</v>
      </c>
      <c r="E123" s="5">
        <v>9817</v>
      </c>
      <c r="F123" s="5" t="s">
        <v>176</v>
      </c>
      <c r="G123" s="5"/>
      <c r="H123" s="5" t="s">
        <v>287</v>
      </c>
      <c r="I123" s="6">
        <v>31</v>
      </c>
      <c r="J123" s="6">
        <v>9</v>
      </c>
      <c r="K123" s="6">
        <v>0</v>
      </c>
      <c r="L123" s="6">
        <f t="shared" si="24"/>
        <v>22</v>
      </c>
      <c r="M123" s="19">
        <v>19</v>
      </c>
      <c r="N123" s="6">
        <v>3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22</v>
      </c>
      <c r="AD123" s="84">
        <f t="shared" si="27"/>
        <v>3</v>
      </c>
      <c r="AE123" s="84">
        <f t="shared" si="28"/>
        <v>19</v>
      </c>
      <c r="AF123" s="85">
        <f t="shared" si="29"/>
        <v>0.8636363636363636</v>
      </c>
      <c r="AG123" s="86">
        <f t="shared" si="30"/>
        <v>13.636363636363637</v>
      </c>
    </row>
    <row r="124" spans="1:33" ht="15.75" hidden="1" thickBot="1">
      <c r="A124" s="125">
        <v>90</v>
      </c>
      <c r="B124" s="6">
        <v>10</v>
      </c>
      <c r="C124" s="64" t="s">
        <v>72</v>
      </c>
      <c r="D124" s="64" t="s">
        <v>16</v>
      </c>
      <c r="E124" s="5">
        <v>117</v>
      </c>
      <c r="F124" s="6" t="s">
        <v>222</v>
      </c>
      <c r="G124" s="6"/>
      <c r="H124" s="6" t="s">
        <v>287</v>
      </c>
      <c r="I124" s="6">
        <v>31</v>
      </c>
      <c r="J124" s="6">
        <v>9</v>
      </c>
      <c r="K124" s="6">
        <v>0</v>
      </c>
      <c r="L124" s="6">
        <f t="shared" si="24"/>
        <v>22</v>
      </c>
      <c r="M124" s="19">
        <v>20</v>
      </c>
      <c r="N124" s="6">
        <v>2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22</v>
      </c>
      <c r="AD124" s="84">
        <f t="shared" si="27"/>
        <v>2</v>
      </c>
      <c r="AE124" s="84">
        <f t="shared" si="28"/>
        <v>20</v>
      </c>
      <c r="AF124" s="85">
        <f t="shared" si="29"/>
        <v>0.9090909090909091</v>
      </c>
      <c r="AG124" s="86">
        <f t="shared" si="30"/>
        <v>9.090909090909092</v>
      </c>
    </row>
    <row r="125" spans="1:33" ht="15.75" hidden="1" thickBot="1">
      <c r="A125" s="125">
        <v>91</v>
      </c>
      <c r="B125" s="6">
        <v>11</v>
      </c>
      <c r="C125" s="64" t="s">
        <v>82</v>
      </c>
      <c r="D125" s="131" t="s">
        <v>68</v>
      </c>
      <c r="E125" s="5">
        <v>126</v>
      </c>
      <c r="F125" s="6" t="s">
        <v>83</v>
      </c>
      <c r="G125" s="6" t="s">
        <v>289</v>
      </c>
      <c r="H125" s="6" t="s">
        <v>287</v>
      </c>
      <c r="I125" s="6">
        <v>31</v>
      </c>
      <c r="J125" s="6">
        <v>9</v>
      </c>
      <c r="K125" s="6">
        <v>13</v>
      </c>
      <c r="L125" s="6">
        <f t="shared" si="24"/>
        <v>9</v>
      </c>
      <c r="M125" s="19">
        <v>8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1</v>
      </c>
      <c r="AA125" s="6">
        <v>0</v>
      </c>
      <c r="AB125" s="129">
        <f t="shared" si="25"/>
        <v>0</v>
      </c>
      <c r="AC125" s="83">
        <f t="shared" si="26"/>
        <v>9</v>
      </c>
      <c r="AD125" s="84">
        <f t="shared" si="27"/>
        <v>0</v>
      </c>
      <c r="AE125" s="84">
        <f t="shared" si="28"/>
        <v>9</v>
      </c>
      <c r="AF125" s="85">
        <f t="shared" si="29"/>
        <v>1</v>
      </c>
      <c r="AG125" s="86">
        <f t="shared" si="30"/>
        <v>0</v>
      </c>
    </row>
    <row r="126" spans="1:33" ht="16.5" hidden="1" thickBot="1">
      <c r="A126" s="125">
        <v>92</v>
      </c>
      <c r="B126" s="6">
        <v>12</v>
      </c>
      <c r="C126" s="139" t="s">
        <v>84</v>
      </c>
      <c r="D126" s="139" t="s">
        <v>49</v>
      </c>
      <c r="E126" s="5">
        <v>159</v>
      </c>
      <c r="F126" s="6" t="s">
        <v>17</v>
      </c>
      <c r="G126" s="6" t="s">
        <v>288</v>
      </c>
      <c r="H126" s="6" t="s">
        <v>287</v>
      </c>
      <c r="I126" s="6">
        <v>31</v>
      </c>
      <c r="J126" s="6">
        <v>4</v>
      </c>
      <c r="K126" s="6">
        <v>0</v>
      </c>
      <c r="L126" s="6">
        <f t="shared" si="24"/>
        <v>27</v>
      </c>
      <c r="M126" s="19">
        <v>21</v>
      </c>
      <c r="N126" s="6">
        <v>5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1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27</v>
      </c>
      <c r="AD126" s="84">
        <f t="shared" si="27"/>
        <v>5</v>
      </c>
      <c r="AE126" s="84">
        <f t="shared" si="28"/>
        <v>22</v>
      </c>
      <c r="AF126" s="85">
        <f t="shared" si="29"/>
        <v>0.8148148148148148</v>
      </c>
      <c r="AG126" s="86">
        <f t="shared" si="30"/>
        <v>18.51851851851852</v>
      </c>
    </row>
    <row r="127" spans="1:33" ht="15.75" hidden="1" thickBot="1">
      <c r="A127" s="125">
        <v>93</v>
      </c>
      <c r="B127" s="6">
        <v>13</v>
      </c>
      <c r="C127" s="75" t="s">
        <v>93</v>
      </c>
      <c r="D127" s="75" t="s">
        <v>97</v>
      </c>
      <c r="E127" s="37">
        <v>400</v>
      </c>
      <c r="F127" s="36" t="s">
        <v>25</v>
      </c>
      <c r="G127" s="36"/>
      <c r="H127" s="36" t="s">
        <v>287</v>
      </c>
      <c r="I127" s="6">
        <v>31</v>
      </c>
      <c r="J127" s="6">
        <v>9</v>
      </c>
      <c r="K127" s="6">
        <v>0</v>
      </c>
      <c r="L127" s="6">
        <f t="shared" si="24"/>
        <v>22</v>
      </c>
      <c r="M127" s="19">
        <v>19</v>
      </c>
      <c r="N127" s="6">
        <v>2</v>
      </c>
      <c r="O127" s="6">
        <v>1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22</v>
      </c>
      <c r="AD127" s="84">
        <f t="shared" si="27"/>
        <v>3</v>
      </c>
      <c r="AE127" s="84">
        <f t="shared" si="28"/>
        <v>19</v>
      </c>
      <c r="AF127" s="85">
        <f t="shared" si="29"/>
        <v>0.8636363636363636</v>
      </c>
      <c r="AG127" s="86">
        <f t="shared" si="30"/>
        <v>13.636363636363637</v>
      </c>
    </row>
    <row r="128" spans="1:33" ht="15.75" hidden="1" thickBot="1">
      <c r="A128" s="125">
        <v>94</v>
      </c>
      <c r="B128" s="6">
        <v>14</v>
      </c>
      <c r="C128" s="74" t="s">
        <v>98</v>
      </c>
      <c r="D128" s="74" t="s">
        <v>81</v>
      </c>
      <c r="E128" s="5">
        <v>527</v>
      </c>
      <c r="F128" s="6" t="s">
        <v>83</v>
      </c>
      <c r="G128" s="6"/>
      <c r="H128" s="6" t="s">
        <v>287</v>
      </c>
      <c r="I128" s="6">
        <v>0</v>
      </c>
      <c r="J128" s="6">
        <v>0</v>
      </c>
      <c r="K128" s="6">
        <v>0</v>
      </c>
      <c r="L128" s="6">
        <f t="shared" si="24"/>
        <v>0</v>
      </c>
      <c r="M128" s="1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0</v>
      </c>
      <c r="AD128" s="84">
        <f t="shared" si="27"/>
        <v>0</v>
      </c>
      <c r="AE128" s="84">
        <f t="shared" si="28"/>
        <v>0</v>
      </c>
      <c r="AF128" s="85" t="e">
        <f t="shared" si="29"/>
        <v>#DIV/0!</v>
      </c>
      <c r="AG128" s="86" t="e">
        <f t="shared" si="30"/>
        <v>#DIV/0!</v>
      </c>
    </row>
    <row r="129" spans="1:33" ht="15.75" hidden="1" thickBot="1">
      <c r="A129" s="125">
        <v>95</v>
      </c>
      <c r="B129" s="6">
        <v>15</v>
      </c>
      <c r="C129" s="64" t="s">
        <v>102</v>
      </c>
      <c r="D129" s="64" t="s">
        <v>103</v>
      </c>
      <c r="E129" s="5">
        <v>97</v>
      </c>
      <c r="F129" s="6" t="s">
        <v>30</v>
      </c>
      <c r="G129" s="6" t="s">
        <v>289</v>
      </c>
      <c r="H129" s="6" t="s">
        <v>287</v>
      </c>
      <c r="I129" s="6">
        <v>31</v>
      </c>
      <c r="J129" s="6">
        <v>9</v>
      </c>
      <c r="K129" s="6">
        <v>0</v>
      </c>
      <c r="L129" s="6">
        <f t="shared" si="24"/>
        <v>22</v>
      </c>
      <c r="M129" s="19">
        <v>22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22</v>
      </c>
      <c r="AD129" s="84">
        <f t="shared" si="27"/>
        <v>0</v>
      </c>
      <c r="AE129" s="84">
        <f t="shared" si="28"/>
        <v>22</v>
      </c>
      <c r="AF129" s="85">
        <f t="shared" si="29"/>
        <v>1</v>
      </c>
      <c r="AG129" s="86">
        <f t="shared" si="30"/>
        <v>0</v>
      </c>
    </row>
    <row r="130" spans="1:33" ht="16.5" hidden="1" thickBot="1">
      <c r="A130" s="125">
        <v>96</v>
      </c>
      <c r="B130" s="6">
        <v>16</v>
      </c>
      <c r="C130" s="139" t="s">
        <v>111</v>
      </c>
      <c r="D130" s="139" t="s">
        <v>15</v>
      </c>
      <c r="E130" s="5">
        <v>200</v>
      </c>
      <c r="F130" s="6" t="s">
        <v>230</v>
      </c>
      <c r="G130" s="6" t="s">
        <v>288</v>
      </c>
      <c r="H130" s="6" t="s">
        <v>287</v>
      </c>
      <c r="I130" s="6">
        <v>31</v>
      </c>
      <c r="J130" s="6">
        <v>4</v>
      </c>
      <c r="K130" s="6">
        <v>0</v>
      </c>
      <c r="L130" s="6">
        <f t="shared" si="24"/>
        <v>27</v>
      </c>
      <c r="M130" s="19">
        <v>23</v>
      </c>
      <c r="N130" s="6">
        <v>0</v>
      </c>
      <c r="O130" s="6">
        <v>2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2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27</v>
      </c>
      <c r="AD130" s="84">
        <f t="shared" si="27"/>
        <v>4</v>
      </c>
      <c r="AE130" s="84">
        <f t="shared" si="28"/>
        <v>23</v>
      </c>
      <c r="AF130" s="85">
        <f t="shared" si="29"/>
        <v>0.8518518518518519</v>
      </c>
      <c r="AG130" s="86">
        <f t="shared" si="30"/>
        <v>14.814814814814813</v>
      </c>
    </row>
    <row r="131" spans="1:33" ht="15.75" hidden="1" thickBot="1">
      <c r="A131" s="125">
        <v>97</v>
      </c>
      <c r="B131" s="6">
        <v>17</v>
      </c>
      <c r="C131" s="64" t="s">
        <v>131</v>
      </c>
      <c r="D131" s="64" t="s">
        <v>68</v>
      </c>
      <c r="E131" s="5">
        <v>79</v>
      </c>
      <c r="F131" s="6" t="s">
        <v>222</v>
      </c>
      <c r="G131" s="6"/>
      <c r="H131" s="6" t="s">
        <v>287</v>
      </c>
      <c r="I131" s="6">
        <v>31</v>
      </c>
      <c r="J131" s="6">
        <v>9</v>
      </c>
      <c r="K131" s="6">
        <v>0</v>
      </c>
      <c r="L131" s="6">
        <f t="shared" si="24"/>
        <v>22</v>
      </c>
      <c r="M131" s="19">
        <v>22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22</v>
      </c>
      <c r="AD131" s="84">
        <f t="shared" si="27"/>
        <v>0</v>
      </c>
      <c r="AE131" s="84">
        <f t="shared" si="28"/>
        <v>22</v>
      </c>
      <c r="AF131" s="85">
        <f t="shared" si="29"/>
        <v>1</v>
      </c>
      <c r="AG131" s="86">
        <f t="shared" si="30"/>
        <v>0</v>
      </c>
    </row>
    <row r="132" spans="1:33" ht="15.75" hidden="1" thickBot="1">
      <c r="A132" s="125">
        <v>98</v>
      </c>
      <c r="B132" s="6">
        <v>18</v>
      </c>
      <c r="C132" s="96" t="s">
        <v>136</v>
      </c>
      <c r="D132" s="97" t="s">
        <v>7</v>
      </c>
      <c r="E132" s="5">
        <v>538</v>
      </c>
      <c r="F132" s="5" t="s">
        <v>222</v>
      </c>
      <c r="G132" s="5" t="s">
        <v>290</v>
      </c>
      <c r="H132" s="5" t="s">
        <v>287</v>
      </c>
      <c r="I132" s="6">
        <v>31</v>
      </c>
      <c r="J132" s="6">
        <v>9</v>
      </c>
      <c r="K132" s="6">
        <v>0</v>
      </c>
      <c r="L132" s="6">
        <f t="shared" si="24"/>
        <v>22</v>
      </c>
      <c r="M132" s="19">
        <v>18</v>
      </c>
      <c r="N132" s="6">
        <v>1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22</v>
      </c>
      <c r="AD132" s="84">
        <f t="shared" si="27"/>
        <v>4</v>
      </c>
      <c r="AE132" s="84">
        <f t="shared" si="28"/>
        <v>18</v>
      </c>
      <c r="AF132" s="85">
        <f t="shared" si="29"/>
        <v>0.8181818181818182</v>
      </c>
      <c r="AG132" s="86">
        <f t="shared" si="30"/>
        <v>18.181818181818183</v>
      </c>
    </row>
    <row r="133" spans="1:33" ht="15.75" hidden="1" thickBot="1">
      <c r="A133" s="125">
        <v>99</v>
      </c>
      <c r="B133" s="6">
        <v>19</v>
      </c>
      <c r="C133" s="65" t="s">
        <v>138</v>
      </c>
      <c r="D133" s="65" t="s">
        <v>139</v>
      </c>
      <c r="E133" s="5">
        <v>124</v>
      </c>
      <c r="F133" s="6" t="s">
        <v>130</v>
      </c>
      <c r="G133" s="6"/>
      <c r="H133" s="6" t="s">
        <v>287</v>
      </c>
      <c r="I133" s="6">
        <v>31</v>
      </c>
      <c r="J133" s="6">
        <v>9</v>
      </c>
      <c r="K133" s="6">
        <v>0</v>
      </c>
      <c r="L133" s="6">
        <f t="shared" si="24"/>
        <v>22</v>
      </c>
      <c r="M133" s="19">
        <v>22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22</v>
      </c>
      <c r="AD133" s="84">
        <f t="shared" si="27"/>
        <v>0</v>
      </c>
      <c r="AE133" s="84">
        <f t="shared" si="28"/>
        <v>22</v>
      </c>
      <c r="AF133" s="85">
        <f t="shared" si="29"/>
        <v>1</v>
      </c>
      <c r="AG133" s="86">
        <f t="shared" si="30"/>
        <v>0</v>
      </c>
    </row>
    <row r="134" spans="1:33" ht="16.5" hidden="1" thickBot="1">
      <c r="A134" s="125">
        <v>100</v>
      </c>
      <c r="B134" s="6">
        <v>20</v>
      </c>
      <c r="C134" s="139" t="s">
        <v>146</v>
      </c>
      <c r="D134" s="139" t="s">
        <v>37</v>
      </c>
      <c r="E134" s="5">
        <v>189</v>
      </c>
      <c r="F134" s="6" t="s">
        <v>17</v>
      </c>
      <c r="G134" s="6" t="s">
        <v>286</v>
      </c>
      <c r="H134" s="6" t="s">
        <v>287</v>
      </c>
      <c r="I134" s="6">
        <v>31</v>
      </c>
      <c r="J134" s="6">
        <v>4</v>
      </c>
      <c r="K134" s="6">
        <v>0</v>
      </c>
      <c r="L134" s="6">
        <f t="shared" si="24"/>
        <v>27</v>
      </c>
      <c r="M134" s="19">
        <v>27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27</v>
      </c>
      <c r="AD134" s="84">
        <f t="shared" si="27"/>
        <v>0</v>
      </c>
      <c r="AE134" s="84">
        <f t="shared" si="28"/>
        <v>27</v>
      </c>
      <c r="AF134" s="85">
        <f t="shared" si="29"/>
        <v>1</v>
      </c>
      <c r="AG134" s="86">
        <f t="shared" si="30"/>
        <v>0</v>
      </c>
    </row>
    <row r="135" spans="1:33" ht="15.75" hidden="1" thickBot="1">
      <c r="A135" s="125">
        <v>101</v>
      </c>
      <c r="B135" s="6">
        <v>21</v>
      </c>
      <c r="C135" s="64" t="s">
        <v>147</v>
      </c>
      <c r="D135" s="64" t="s">
        <v>148</v>
      </c>
      <c r="E135" s="5">
        <v>104</v>
      </c>
      <c r="F135" s="6" t="s">
        <v>150</v>
      </c>
      <c r="G135" s="6" t="s">
        <v>291</v>
      </c>
      <c r="H135" s="6" t="s">
        <v>287</v>
      </c>
      <c r="I135" s="6">
        <v>31</v>
      </c>
      <c r="J135" s="6">
        <v>9</v>
      </c>
      <c r="K135" s="6">
        <v>0</v>
      </c>
      <c r="L135" s="6">
        <f t="shared" si="24"/>
        <v>22</v>
      </c>
      <c r="M135" s="19">
        <v>21</v>
      </c>
      <c r="N135" s="6">
        <v>0</v>
      </c>
      <c r="O135" s="6">
        <v>1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22</v>
      </c>
      <c r="AD135" s="84">
        <f t="shared" si="27"/>
        <v>1</v>
      </c>
      <c r="AE135" s="84">
        <f t="shared" si="28"/>
        <v>21</v>
      </c>
      <c r="AF135" s="85">
        <f t="shared" si="29"/>
        <v>0.9545454545454546</v>
      </c>
      <c r="AG135" s="86">
        <f t="shared" si="30"/>
        <v>4.545454545454546</v>
      </c>
    </row>
    <row r="136" spans="1:33" ht="15.75" hidden="1" thickBot="1">
      <c r="A136" s="125">
        <v>102</v>
      </c>
      <c r="B136" s="6">
        <v>22</v>
      </c>
      <c r="C136" s="64" t="s">
        <v>149</v>
      </c>
      <c r="D136" s="64" t="s">
        <v>116</v>
      </c>
      <c r="E136" s="5">
        <v>123</v>
      </c>
      <c r="F136" s="6" t="s">
        <v>130</v>
      </c>
      <c r="G136" s="6" t="s">
        <v>290</v>
      </c>
      <c r="H136" s="6" t="s">
        <v>287</v>
      </c>
      <c r="I136" s="6">
        <v>31</v>
      </c>
      <c r="J136" s="6">
        <v>9</v>
      </c>
      <c r="K136" s="6">
        <v>0</v>
      </c>
      <c r="L136" s="6">
        <f t="shared" si="24"/>
        <v>22</v>
      </c>
      <c r="M136" s="19">
        <v>14</v>
      </c>
      <c r="N136" s="6">
        <v>4</v>
      </c>
      <c r="O136" s="6">
        <v>4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22</v>
      </c>
      <c r="AD136" s="84">
        <f t="shared" si="27"/>
        <v>8</v>
      </c>
      <c r="AE136" s="84">
        <f t="shared" si="28"/>
        <v>14</v>
      </c>
      <c r="AF136" s="85">
        <f t="shared" si="29"/>
        <v>0.6363636363636364</v>
      </c>
      <c r="AG136" s="86">
        <f t="shared" si="30"/>
        <v>36.36363636363637</v>
      </c>
    </row>
    <row r="137" spans="1:33" ht="15.75" hidden="1" thickBot="1">
      <c r="A137" s="125">
        <v>103</v>
      </c>
      <c r="B137" s="6">
        <v>23</v>
      </c>
      <c r="C137" s="64" t="s">
        <v>162</v>
      </c>
      <c r="D137" s="64" t="s">
        <v>163</v>
      </c>
      <c r="E137" s="5">
        <v>152</v>
      </c>
      <c r="F137" s="6" t="s">
        <v>222</v>
      </c>
      <c r="G137" s="6" t="s">
        <v>293</v>
      </c>
      <c r="H137" s="6" t="s">
        <v>287</v>
      </c>
      <c r="I137" s="6">
        <v>31</v>
      </c>
      <c r="J137" s="6">
        <v>9</v>
      </c>
      <c r="K137" s="6">
        <v>0</v>
      </c>
      <c r="L137" s="6">
        <f t="shared" si="24"/>
        <v>22</v>
      </c>
      <c r="M137" s="19">
        <v>17</v>
      </c>
      <c r="N137" s="6">
        <v>4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22</v>
      </c>
      <c r="AD137" s="84">
        <f t="shared" si="27"/>
        <v>5</v>
      </c>
      <c r="AE137" s="84">
        <f t="shared" si="28"/>
        <v>17</v>
      </c>
      <c r="AF137" s="85">
        <f t="shared" si="29"/>
        <v>0.7727272727272727</v>
      </c>
      <c r="AG137" s="86">
        <f t="shared" si="30"/>
        <v>22.727272727272727</v>
      </c>
    </row>
    <row r="138" spans="1:28" ht="15.75" hidden="1" thickBot="1">
      <c r="A138" s="127"/>
      <c r="B138" s="3"/>
      <c r="C138" s="66"/>
      <c r="D138" s="66"/>
      <c r="E138" s="2"/>
      <c r="F138" s="3"/>
      <c r="G138" s="3"/>
      <c r="H138" s="3"/>
      <c r="I138" s="3"/>
      <c r="J138" s="3"/>
      <c r="K138" s="3"/>
      <c r="L138" s="3"/>
      <c r="M138" s="20"/>
      <c r="N138" s="18"/>
      <c r="O138" s="21"/>
      <c r="P138" s="21"/>
      <c r="Q138" s="21"/>
      <c r="R138" s="21"/>
      <c r="S138" s="21"/>
      <c r="T138" s="21"/>
      <c r="U138" s="21"/>
      <c r="V138" s="21"/>
      <c r="W138" s="127"/>
      <c r="X138" s="22"/>
      <c r="Y138" s="22"/>
      <c r="Z138" s="22"/>
      <c r="AA138" s="22"/>
      <c r="AB138" s="108"/>
    </row>
    <row r="139" spans="1:33" s="50" customFormat="1" ht="56.25" customHeight="1" thickBot="1">
      <c r="A139" s="132">
        <v>103</v>
      </c>
      <c r="B139" s="133">
        <v>23</v>
      </c>
      <c r="C139" s="161" t="s">
        <v>191</v>
      </c>
      <c r="D139" s="162"/>
      <c r="E139" s="134"/>
      <c r="L139" s="47">
        <f aca="true" t="shared" si="31" ref="L139:AB139">SUM(L115:L137)</f>
        <v>501</v>
      </c>
      <c r="M139" s="48">
        <f t="shared" si="31"/>
        <v>419</v>
      </c>
      <c r="N139" s="48">
        <f t="shared" si="31"/>
        <v>56</v>
      </c>
      <c r="O139" s="48">
        <f t="shared" si="31"/>
        <v>13</v>
      </c>
      <c r="P139" s="48">
        <f t="shared" si="31"/>
        <v>0</v>
      </c>
      <c r="Q139" s="48">
        <f t="shared" si="31"/>
        <v>0</v>
      </c>
      <c r="R139" s="48">
        <f t="shared" si="31"/>
        <v>0</v>
      </c>
      <c r="S139" s="48">
        <f t="shared" si="31"/>
        <v>0</v>
      </c>
      <c r="T139" s="48">
        <f t="shared" si="31"/>
        <v>0</v>
      </c>
      <c r="U139" s="48">
        <f t="shared" si="31"/>
        <v>1</v>
      </c>
      <c r="V139" s="48">
        <f t="shared" si="31"/>
        <v>0</v>
      </c>
      <c r="W139" s="48">
        <f t="shared" si="31"/>
        <v>6</v>
      </c>
      <c r="X139" s="48">
        <f t="shared" si="31"/>
        <v>5</v>
      </c>
      <c r="Y139" s="48">
        <f t="shared" si="31"/>
        <v>0</v>
      </c>
      <c r="Z139" s="48">
        <f t="shared" si="31"/>
        <v>1</v>
      </c>
      <c r="AA139" s="48">
        <f t="shared" si="31"/>
        <v>0</v>
      </c>
      <c r="AB139" s="48">
        <f t="shared" si="31"/>
        <v>0</v>
      </c>
      <c r="AC139" s="49">
        <f>L139</f>
        <v>501</v>
      </c>
      <c r="AD139" s="38">
        <f>N139+O139+P139+Q139+R139+S139+T139+U139+V139+W139+X139+Y139</f>
        <v>81</v>
      </c>
      <c r="AE139" s="38">
        <f>AC139-AD139</f>
        <v>420</v>
      </c>
      <c r="AF139" s="106">
        <f>(AC139-AD139)/ABS(AC139)</f>
        <v>0.8383233532934131</v>
      </c>
      <c r="AG139" s="107">
        <f>AD139/AC139%</f>
        <v>16.167664670658684</v>
      </c>
    </row>
    <row r="140" spans="1:33" s="142" customFormat="1" ht="15.75">
      <c r="A140" s="140"/>
      <c r="B140" s="127"/>
      <c r="C140" s="89"/>
      <c r="D140" s="89"/>
      <c r="E140" s="14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90"/>
      <c r="AD140" s="90"/>
      <c r="AE140" s="90"/>
      <c r="AF140" s="91"/>
      <c r="AG140" s="92"/>
    </row>
    <row r="141" spans="1:33" s="142" customFormat="1" ht="16.5" thickBot="1">
      <c r="A141" s="140"/>
      <c r="B141" s="127"/>
      <c r="C141" s="89"/>
      <c r="D141" s="89"/>
      <c r="E141" s="14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90"/>
      <c r="AD141" s="90"/>
      <c r="AE141" s="90"/>
      <c r="AF141" s="91"/>
      <c r="AG141" s="92"/>
    </row>
    <row r="142" spans="1:33" s="145" customFormat="1" ht="32.25" thickBot="1">
      <c r="A142" s="127"/>
      <c r="B142" s="40"/>
      <c r="C142" s="149" t="s">
        <v>297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1"/>
      <c r="AC142" s="76"/>
      <c r="AD142" s="76"/>
      <c r="AE142" s="76"/>
      <c r="AF142" s="76"/>
      <c r="AG142" s="76"/>
    </row>
    <row r="143" spans="2:27" ht="15.7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22"/>
      <c r="Y143" s="22"/>
      <c r="Z143" s="22"/>
      <c r="AA143" s="22"/>
    </row>
    <row r="144" spans="1:33" s="143" customFormat="1" ht="99.75" customHeight="1">
      <c r="A144" s="125" t="s">
        <v>172</v>
      </c>
      <c r="B144" s="6" t="s">
        <v>173</v>
      </c>
      <c r="C144" s="61" t="s">
        <v>0</v>
      </c>
      <c r="D144" s="61" t="s">
        <v>1</v>
      </c>
      <c r="E144" s="41" t="s">
        <v>211</v>
      </c>
      <c r="F144" s="41" t="s">
        <v>212</v>
      </c>
      <c r="G144" s="41"/>
      <c r="H144" s="41" t="s">
        <v>299</v>
      </c>
      <c r="I144" s="41" t="s">
        <v>213</v>
      </c>
      <c r="J144" s="41" t="s">
        <v>214</v>
      </c>
      <c r="K144" s="41" t="s">
        <v>215</v>
      </c>
      <c r="L144" s="42" t="s">
        <v>216</v>
      </c>
      <c r="M144" s="43" t="s">
        <v>217</v>
      </c>
      <c r="N144" s="44" t="s">
        <v>174</v>
      </c>
      <c r="O144" s="45" t="s">
        <v>218</v>
      </c>
      <c r="P144" s="45" t="s">
        <v>300</v>
      </c>
      <c r="Q144" s="45" t="s">
        <v>301</v>
      </c>
      <c r="R144" s="45" t="s">
        <v>302</v>
      </c>
      <c r="S144" s="45" t="s">
        <v>303</v>
      </c>
      <c r="T144" s="45" t="s">
        <v>304</v>
      </c>
      <c r="U144" s="103" t="s">
        <v>305</v>
      </c>
      <c r="V144" s="103" t="s">
        <v>306</v>
      </c>
      <c r="W144" s="103" t="s">
        <v>307</v>
      </c>
      <c r="X144" s="126" t="s">
        <v>313</v>
      </c>
      <c r="Y144" s="126" t="s">
        <v>219</v>
      </c>
      <c r="Z144" s="126" t="s">
        <v>220</v>
      </c>
      <c r="AA144" s="126" t="s">
        <v>221</v>
      </c>
      <c r="AB144" s="126" t="s">
        <v>314</v>
      </c>
      <c r="AC144" s="78" t="s">
        <v>208</v>
      </c>
      <c r="AD144" s="78" t="s">
        <v>295</v>
      </c>
      <c r="AE144" s="79" t="s">
        <v>296</v>
      </c>
      <c r="AF144" s="79" t="s">
        <v>209</v>
      </c>
      <c r="AG144" s="79" t="s">
        <v>210</v>
      </c>
    </row>
    <row r="145" spans="1:33" s="142" customFormat="1" ht="15.75" customHeight="1">
      <c r="A145" s="140"/>
      <c r="B145" s="127"/>
      <c r="C145" s="89"/>
      <c r="D145" s="89"/>
      <c r="E145" s="14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90"/>
      <c r="AD145" s="90"/>
      <c r="AE145" s="90"/>
      <c r="AF145" s="91"/>
      <c r="AG145" s="92"/>
    </row>
    <row r="146" spans="1:33" ht="15.75" hidden="1" thickBot="1">
      <c r="A146" s="125">
        <v>104</v>
      </c>
      <c r="B146" s="6">
        <v>1</v>
      </c>
      <c r="C146" s="64" t="s">
        <v>2</v>
      </c>
      <c r="D146" s="64" t="s">
        <v>3</v>
      </c>
      <c r="E146" s="5">
        <v>108</v>
      </c>
      <c r="F146" s="6" t="s">
        <v>4</v>
      </c>
      <c r="G146" s="6" t="s">
        <v>242</v>
      </c>
      <c r="H146" s="6" t="s">
        <v>241</v>
      </c>
      <c r="I146" s="6">
        <v>31</v>
      </c>
      <c r="J146" s="6">
        <v>9</v>
      </c>
      <c r="K146" s="6">
        <v>0</v>
      </c>
      <c r="L146" s="6">
        <f aca="true" t="shared" si="32" ref="L146:L178">(I146-J146-K146)</f>
        <v>22</v>
      </c>
      <c r="M146" s="19">
        <v>22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129">
        <f aca="true" t="shared" si="33" ref="AB146:AB178">L146-M146-N146-O146-P146-Q146-R146-S146-T146-U146-V146-W146-X146-Y146-Z146</f>
        <v>0</v>
      </c>
      <c r="AC146" s="83">
        <f aca="true" t="shared" si="34" ref="AC146:AC178">L146</f>
        <v>22</v>
      </c>
      <c r="AD146" s="84">
        <f aca="true" t="shared" si="35" ref="AD146:AD178">N146+O146+W146+X146+Y146</f>
        <v>0</v>
      </c>
      <c r="AE146" s="84">
        <f aca="true" t="shared" si="36" ref="AE146:AE178">AC146-AD146</f>
        <v>22</v>
      </c>
      <c r="AF146" s="85">
        <f aca="true" t="shared" si="37" ref="AF146:AF178">(AC146-AD146)/ABS(AC146)</f>
        <v>1</v>
      </c>
      <c r="AG146" s="86">
        <f aca="true" t="shared" si="38" ref="AG146:AG178">AD146/AC146%</f>
        <v>0</v>
      </c>
    </row>
    <row r="147" spans="1:33" ht="15.75" hidden="1" thickBot="1">
      <c r="A147" s="125">
        <v>105</v>
      </c>
      <c r="B147" s="6">
        <v>2</v>
      </c>
      <c r="C147" s="64" t="s">
        <v>6</v>
      </c>
      <c r="D147" s="64" t="s">
        <v>7</v>
      </c>
      <c r="E147" s="5">
        <v>102</v>
      </c>
      <c r="F147" s="6" t="s">
        <v>130</v>
      </c>
      <c r="G147" s="6" t="s">
        <v>243</v>
      </c>
      <c r="H147" s="6" t="s">
        <v>241</v>
      </c>
      <c r="I147" s="6">
        <v>31</v>
      </c>
      <c r="J147" s="6">
        <v>9</v>
      </c>
      <c r="K147" s="6">
        <v>0</v>
      </c>
      <c r="L147" s="6">
        <f t="shared" si="32"/>
        <v>22</v>
      </c>
      <c r="M147" s="19">
        <v>10</v>
      </c>
      <c r="N147" s="6">
        <v>6</v>
      </c>
      <c r="O147" s="6">
        <v>3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3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9">
        <f t="shared" si="33"/>
        <v>0</v>
      </c>
      <c r="AC147" s="83">
        <f t="shared" si="34"/>
        <v>22</v>
      </c>
      <c r="AD147" s="84">
        <f t="shared" si="35"/>
        <v>9</v>
      </c>
      <c r="AE147" s="84">
        <f t="shared" si="36"/>
        <v>13</v>
      </c>
      <c r="AF147" s="85">
        <f t="shared" si="37"/>
        <v>0.5909090909090909</v>
      </c>
      <c r="AG147" s="86">
        <f t="shared" si="38"/>
        <v>40.90909090909091</v>
      </c>
    </row>
    <row r="148" spans="1:33" ht="15.75" hidden="1" thickBot="1">
      <c r="A148" s="125">
        <v>106</v>
      </c>
      <c r="B148" s="6">
        <v>3</v>
      </c>
      <c r="C148" s="64" t="s">
        <v>181</v>
      </c>
      <c r="D148" s="64" t="s">
        <v>182</v>
      </c>
      <c r="E148" s="7">
        <v>10073</v>
      </c>
      <c r="F148" s="6" t="s">
        <v>183</v>
      </c>
      <c r="G148" s="6" t="s">
        <v>244</v>
      </c>
      <c r="H148" s="6" t="s">
        <v>241</v>
      </c>
      <c r="I148" s="6">
        <v>31</v>
      </c>
      <c r="J148" s="6">
        <v>9</v>
      </c>
      <c r="K148" s="6">
        <v>0</v>
      </c>
      <c r="L148" s="6">
        <f t="shared" si="32"/>
        <v>22</v>
      </c>
      <c r="M148" s="19">
        <v>21</v>
      </c>
      <c r="N148" s="6">
        <v>1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9">
        <f t="shared" si="33"/>
        <v>0</v>
      </c>
      <c r="AC148" s="83">
        <f t="shared" si="34"/>
        <v>22</v>
      </c>
      <c r="AD148" s="84">
        <f t="shared" si="35"/>
        <v>1</v>
      </c>
      <c r="AE148" s="84">
        <f t="shared" si="36"/>
        <v>21</v>
      </c>
      <c r="AF148" s="85">
        <f t="shared" si="37"/>
        <v>0.9545454545454546</v>
      </c>
      <c r="AG148" s="86">
        <f t="shared" si="38"/>
        <v>4.545454545454546</v>
      </c>
    </row>
    <row r="149" spans="1:33" ht="15.75" hidden="1" thickBot="1">
      <c r="A149" s="125">
        <v>107</v>
      </c>
      <c r="B149" s="6">
        <v>4</v>
      </c>
      <c r="C149" s="64" t="s">
        <v>28</v>
      </c>
      <c r="D149" s="98" t="s">
        <v>29</v>
      </c>
      <c r="E149" s="99">
        <v>518</v>
      </c>
      <c r="F149" s="6" t="s">
        <v>83</v>
      </c>
      <c r="G149" s="6" t="s">
        <v>245</v>
      </c>
      <c r="H149" s="6" t="s">
        <v>241</v>
      </c>
      <c r="I149" s="6">
        <v>31</v>
      </c>
      <c r="J149" s="6">
        <v>9</v>
      </c>
      <c r="K149" s="6">
        <v>0</v>
      </c>
      <c r="L149" s="6">
        <f t="shared" si="32"/>
        <v>22</v>
      </c>
      <c r="M149" s="19">
        <v>19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129">
        <f t="shared" si="33"/>
        <v>0</v>
      </c>
      <c r="AC149" s="83">
        <f t="shared" si="34"/>
        <v>22</v>
      </c>
      <c r="AD149" s="84">
        <f t="shared" si="35"/>
        <v>3</v>
      </c>
      <c r="AE149" s="84">
        <f t="shared" si="36"/>
        <v>19</v>
      </c>
      <c r="AF149" s="85">
        <f t="shared" si="37"/>
        <v>0.8636363636363636</v>
      </c>
      <c r="AG149" s="86">
        <f t="shared" si="38"/>
        <v>13.636363636363637</v>
      </c>
    </row>
    <row r="150" spans="1:33" ht="15.75" hidden="1" thickBot="1">
      <c r="A150" s="125">
        <v>108</v>
      </c>
      <c r="B150" s="6">
        <v>5</v>
      </c>
      <c r="C150" s="64" t="s">
        <v>31</v>
      </c>
      <c r="D150" s="64" t="s">
        <v>32</v>
      </c>
      <c r="E150" s="5">
        <v>132</v>
      </c>
      <c r="F150" s="6" t="s">
        <v>222</v>
      </c>
      <c r="G150" s="6" t="s">
        <v>246</v>
      </c>
      <c r="H150" s="6" t="s">
        <v>241</v>
      </c>
      <c r="I150" s="6">
        <v>31</v>
      </c>
      <c r="J150" s="6">
        <v>9</v>
      </c>
      <c r="K150" s="6">
        <v>0</v>
      </c>
      <c r="L150" s="6">
        <f t="shared" si="32"/>
        <v>22</v>
      </c>
      <c r="M150" s="19">
        <v>17</v>
      </c>
      <c r="N150" s="6">
        <v>5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22</v>
      </c>
      <c r="AD150" s="84">
        <f t="shared" si="35"/>
        <v>5</v>
      </c>
      <c r="AE150" s="84">
        <f t="shared" si="36"/>
        <v>17</v>
      </c>
      <c r="AF150" s="85">
        <f t="shared" si="37"/>
        <v>0.7727272727272727</v>
      </c>
      <c r="AG150" s="86">
        <f t="shared" si="38"/>
        <v>22.727272727272727</v>
      </c>
    </row>
    <row r="151" spans="1:33" ht="15.75" hidden="1" thickBot="1">
      <c r="A151" s="125">
        <v>109</v>
      </c>
      <c r="B151" s="6">
        <v>6</v>
      </c>
      <c r="C151" s="64" t="s">
        <v>34</v>
      </c>
      <c r="D151" s="64" t="s">
        <v>35</v>
      </c>
      <c r="E151" s="5">
        <v>165</v>
      </c>
      <c r="F151" s="6" t="s">
        <v>83</v>
      </c>
      <c r="G151" s="6" t="s">
        <v>247</v>
      </c>
      <c r="H151" s="6" t="s">
        <v>241</v>
      </c>
      <c r="I151" s="6">
        <v>31</v>
      </c>
      <c r="J151" s="6">
        <v>9</v>
      </c>
      <c r="K151" s="6">
        <v>0</v>
      </c>
      <c r="L151" s="6">
        <f t="shared" si="32"/>
        <v>22</v>
      </c>
      <c r="M151" s="19">
        <v>21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22</v>
      </c>
      <c r="AD151" s="84">
        <f t="shared" si="35"/>
        <v>1</v>
      </c>
      <c r="AE151" s="84">
        <f t="shared" si="36"/>
        <v>21</v>
      </c>
      <c r="AF151" s="85">
        <f t="shared" si="37"/>
        <v>0.9545454545454546</v>
      </c>
      <c r="AG151" s="86">
        <f t="shared" si="38"/>
        <v>4.545454545454546</v>
      </c>
    </row>
    <row r="152" spans="1:33" ht="15.75" hidden="1" thickBot="1">
      <c r="A152" s="125">
        <v>110</v>
      </c>
      <c r="B152" s="6">
        <v>7</v>
      </c>
      <c r="C152" s="64" t="s">
        <v>50</v>
      </c>
      <c r="D152" s="64" t="s">
        <v>51</v>
      </c>
      <c r="E152" s="5">
        <v>148</v>
      </c>
      <c r="F152" s="6" t="s">
        <v>4</v>
      </c>
      <c r="G152" s="6" t="s">
        <v>248</v>
      </c>
      <c r="H152" s="6" t="s">
        <v>241</v>
      </c>
      <c r="I152" s="6">
        <v>31</v>
      </c>
      <c r="J152" s="6">
        <v>9</v>
      </c>
      <c r="K152" s="6">
        <v>0</v>
      </c>
      <c r="L152" s="6">
        <f t="shared" si="32"/>
        <v>22</v>
      </c>
      <c r="M152" s="19">
        <v>22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22</v>
      </c>
      <c r="AD152" s="84">
        <f t="shared" si="35"/>
        <v>0</v>
      </c>
      <c r="AE152" s="84">
        <f t="shared" si="36"/>
        <v>22</v>
      </c>
      <c r="AF152" s="85">
        <f t="shared" si="37"/>
        <v>1</v>
      </c>
      <c r="AG152" s="86">
        <f t="shared" si="38"/>
        <v>0</v>
      </c>
    </row>
    <row r="153" spans="1:33" ht="15.75" hidden="1" thickBot="1">
      <c r="A153" s="125">
        <v>111</v>
      </c>
      <c r="B153" s="6">
        <v>8</v>
      </c>
      <c r="C153" s="64" t="s">
        <v>52</v>
      </c>
      <c r="D153" s="64" t="s">
        <v>53</v>
      </c>
      <c r="E153" s="5">
        <v>208</v>
      </c>
      <c r="F153" s="6" t="s">
        <v>30</v>
      </c>
      <c r="G153" s="6" t="s">
        <v>243</v>
      </c>
      <c r="H153" s="6" t="s">
        <v>241</v>
      </c>
      <c r="I153" s="6">
        <v>31</v>
      </c>
      <c r="J153" s="6">
        <v>9</v>
      </c>
      <c r="K153" s="6">
        <v>0</v>
      </c>
      <c r="L153" s="6">
        <f t="shared" si="32"/>
        <v>22</v>
      </c>
      <c r="M153" s="19">
        <v>20</v>
      </c>
      <c r="N153" s="6">
        <v>0</v>
      </c>
      <c r="O153" s="6">
        <v>0</v>
      </c>
      <c r="P153" s="6">
        <v>2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22</v>
      </c>
      <c r="AD153" s="84">
        <f t="shared" si="35"/>
        <v>0</v>
      </c>
      <c r="AE153" s="84">
        <f t="shared" si="36"/>
        <v>22</v>
      </c>
      <c r="AF153" s="85">
        <f t="shared" si="37"/>
        <v>1</v>
      </c>
      <c r="AG153" s="86">
        <f t="shared" si="38"/>
        <v>0</v>
      </c>
    </row>
    <row r="154" spans="1:33" ht="15.75" hidden="1" thickBot="1">
      <c r="A154" s="125">
        <v>112</v>
      </c>
      <c r="B154" s="6">
        <v>9</v>
      </c>
      <c r="C154" s="64" t="s">
        <v>54</v>
      </c>
      <c r="D154" s="64" t="s">
        <v>15</v>
      </c>
      <c r="E154" s="5">
        <v>562</v>
      </c>
      <c r="F154" s="6" t="s">
        <v>25</v>
      </c>
      <c r="G154" s="6" t="s">
        <v>253</v>
      </c>
      <c r="H154" s="6" t="s">
        <v>241</v>
      </c>
      <c r="I154" s="6">
        <v>31</v>
      </c>
      <c r="J154" s="6">
        <v>9</v>
      </c>
      <c r="K154" s="6">
        <v>0</v>
      </c>
      <c r="L154" s="6">
        <f t="shared" si="32"/>
        <v>22</v>
      </c>
      <c r="M154" s="19">
        <v>20</v>
      </c>
      <c r="N154" s="6">
        <v>2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22</v>
      </c>
      <c r="AD154" s="84">
        <f t="shared" si="35"/>
        <v>2</v>
      </c>
      <c r="AE154" s="84">
        <f t="shared" si="36"/>
        <v>20</v>
      </c>
      <c r="AF154" s="85">
        <f t="shared" si="37"/>
        <v>0.9090909090909091</v>
      </c>
      <c r="AG154" s="86">
        <f t="shared" si="38"/>
        <v>9.090909090909092</v>
      </c>
    </row>
    <row r="155" spans="1:33" ht="15.75" hidden="1" thickBot="1">
      <c r="A155" s="125">
        <v>113</v>
      </c>
      <c r="B155" s="6">
        <v>10</v>
      </c>
      <c r="C155" s="64" t="s">
        <v>59</v>
      </c>
      <c r="D155" s="64" t="s">
        <v>60</v>
      </c>
      <c r="E155" s="5">
        <v>202</v>
      </c>
      <c r="F155" s="6" t="s">
        <v>30</v>
      </c>
      <c r="G155" s="6" t="s">
        <v>243</v>
      </c>
      <c r="H155" s="6" t="s">
        <v>241</v>
      </c>
      <c r="I155" s="6">
        <v>31</v>
      </c>
      <c r="J155" s="6">
        <v>9</v>
      </c>
      <c r="K155" s="6">
        <v>0</v>
      </c>
      <c r="L155" s="6">
        <f t="shared" si="32"/>
        <v>22</v>
      </c>
      <c r="M155" s="19">
        <v>18</v>
      </c>
      <c r="N155" s="6">
        <v>4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22</v>
      </c>
      <c r="AD155" s="84">
        <f t="shared" si="35"/>
        <v>4</v>
      </c>
      <c r="AE155" s="84">
        <f t="shared" si="36"/>
        <v>18</v>
      </c>
      <c r="AF155" s="85">
        <f t="shared" si="37"/>
        <v>0.8181818181818182</v>
      </c>
      <c r="AG155" s="86">
        <f t="shared" si="38"/>
        <v>18.181818181818183</v>
      </c>
    </row>
    <row r="156" spans="1:33" ht="15.75" hidden="1" thickBot="1">
      <c r="A156" s="125">
        <v>114</v>
      </c>
      <c r="B156" s="6">
        <v>11</v>
      </c>
      <c r="C156" s="64" t="s">
        <v>59</v>
      </c>
      <c r="D156" s="64" t="s">
        <v>60</v>
      </c>
      <c r="E156" s="5">
        <v>181</v>
      </c>
      <c r="F156" s="6" t="s">
        <v>4</v>
      </c>
      <c r="G156" s="6"/>
      <c r="H156" s="6" t="s">
        <v>241</v>
      </c>
      <c r="I156" s="6">
        <v>31</v>
      </c>
      <c r="J156" s="6">
        <v>9</v>
      </c>
      <c r="K156" s="6">
        <v>0</v>
      </c>
      <c r="L156" s="6">
        <f t="shared" si="32"/>
        <v>22</v>
      </c>
      <c r="M156" s="19">
        <v>19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3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22</v>
      </c>
      <c r="AD156" s="84">
        <f t="shared" si="35"/>
        <v>0</v>
      </c>
      <c r="AE156" s="84">
        <f t="shared" si="36"/>
        <v>22</v>
      </c>
      <c r="AF156" s="85">
        <f t="shared" si="37"/>
        <v>1</v>
      </c>
      <c r="AG156" s="86">
        <f t="shared" si="38"/>
        <v>0</v>
      </c>
    </row>
    <row r="157" spans="1:33" ht="15.75" hidden="1" thickBot="1">
      <c r="A157" s="125">
        <v>115</v>
      </c>
      <c r="B157" s="6">
        <v>12</v>
      </c>
      <c r="C157" s="64" t="s">
        <v>59</v>
      </c>
      <c r="D157" s="64" t="s">
        <v>62</v>
      </c>
      <c r="E157" s="5">
        <v>118</v>
      </c>
      <c r="F157" s="6" t="s">
        <v>4</v>
      </c>
      <c r="G157" s="6" t="s">
        <v>247</v>
      </c>
      <c r="H157" s="6" t="s">
        <v>241</v>
      </c>
      <c r="I157" s="6">
        <v>31</v>
      </c>
      <c r="J157" s="6">
        <v>9</v>
      </c>
      <c r="K157" s="6">
        <v>0</v>
      </c>
      <c r="L157" s="6">
        <f t="shared" si="32"/>
        <v>22</v>
      </c>
      <c r="M157" s="19">
        <v>18</v>
      </c>
      <c r="N157" s="6">
        <v>4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22</v>
      </c>
      <c r="AD157" s="84">
        <f t="shared" si="35"/>
        <v>4</v>
      </c>
      <c r="AE157" s="84">
        <f t="shared" si="36"/>
        <v>18</v>
      </c>
      <c r="AF157" s="85">
        <f t="shared" si="37"/>
        <v>0.8181818181818182</v>
      </c>
      <c r="AG157" s="86">
        <f t="shared" si="38"/>
        <v>18.181818181818183</v>
      </c>
    </row>
    <row r="158" spans="1:33" ht="15.75" hidden="1" thickBot="1">
      <c r="A158" s="125">
        <v>116</v>
      </c>
      <c r="B158" s="6">
        <v>13</v>
      </c>
      <c r="C158" s="64" t="s">
        <v>72</v>
      </c>
      <c r="D158" s="64" t="s">
        <v>78</v>
      </c>
      <c r="E158" s="5">
        <v>190</v>
      </c>
      <c r="F158" s="6" t="s">
        <v>83</v>
      </c>
      <c r="G158" s="6" t="s">
        <v>249</v>
      </c>
      <c r="H158" s="6" t="s">
        <v>241</v>
      </c>
      <c r="I158" s="6">
        <v>31</v>
      </c>
      <c r="J158" s="6">
        <v>9</v>
      </c>
      <c r="K158" s="6">
        <v>0</v>
      </c>
      <c r="L158" s="6">
        <f t="shared" si="32"/>
        <v>22</v>
      </c>
      <c r="M158" s="19">
        <v>20</v>
      </c>
      <c r="N158" s="6">
        <v>1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22</v>
      </c>
      <c r="AD158" s="84">
        <f t="shared" si="35"/>
        <v>1</v>
      </c>
      <c r="AE158" s="84">
        <f t="shared" si="36"/>
        <v>21</v>
      </c>
      <c r="AF158" s="85">
        <f t="shared" si="37"/>
        <v>0.9545454545454546</v>
      </c>
      <c r="AG158" s="86">
        <f t="shared" si="38"/>
        <v>4.545454545454546</v>
      </c>
    </row>
    <row r="159" spans="1:33" ht="15.75" hidden="1" thickBot="1">
      <c r="A159" s="125">
        <v>117</v>
      </c>
      <c r="B159" s="6">
        <v>14</v>
      </c>
      <c r="C159" s="64" t="s">
        <v>72</v>
      </c>
      <c r="D159" s="64" t="s">
        <v>79</v>
      </c>
      <c r="E159" s="5">
        <v>149</v>
      </c>
      <c r="F159" s="6" t="s">
        <v>130</v>
      </c>
      <c r="G159" s="6" t="s">
        <v>253</v>
      </c>
      <c r="H159" s="6" t="s">
        <v>241</v>
      </c>
      <c r="I159" s="6">
        <v>31</v>
      </c>
      <c r="J159" s="6">
        <v>9</v>
      </c>
      <c r="K159" s="6">
        <v>0</v>
      </c>
      <c r="L159" s="6">
        <f t="shared" si="32"/>
        <v>22</v>
      </c>
      <c r="M159" s="19">
        <v>22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22</v>
      </c>
      <c r="AD159" s="84">
        <f t="shared" si="35"/>
        <v>0</v>
      </c>
      <c r="AE159" s="84">
        <f t="shared" si="36"/>
        <v>22</v>
      </c>
      <c r="AF159" s="85">
        <f t="shared" si="37"/>
        <v>1</v>
      </c>
      <c r="AG159" s="86">
        <f t="shared" si="38"/>
        <v>0</v>
      </c>
    </row>
    <row r="160" spans="1:33" ht="15.75" hidden="1" thickBot="1">
      <c r="A160" s="125">
        <v>118</v>
      </c>
      <c r="B160" s="6">
        <v>15</v>
      </c>
      <c r="C160" s="64" t="s">
        <v>72</v>
      </c>
      <c r="D160" s="64" t="s">
        <v>80</v>
      </c>
      <c r="E160" s="5">
        <v>83</v>
      </c>
      <c r="F160" s="6" t="s">
        <v>222</v>
      </c>
      <c r="G160" s="6" t="s">
        <v>253</v>
      </c>
      <c r="H160" s="6" t="s">
        <v>241</v>
      </c>
      <c r="I160" s="6">
        <v>31</v>
      </c>
      <c r="J160" s="6">
        <v>9</v>
      </c>
      <c r="K160" s="6">
        <v>0</v>
      </c>
      <c r="L160" s="6">
        <f t="shared" si="32"/>
        <v>22</v>
      </c>
      <c r="M160" s="19">
        <v>22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22</v>
      </c>
      <c r="AD160" s="84">
        <f t="shared" si="35"/>
        <v>0</v>
      </c>
      <c r="AE160" s="84">
        <f t="shared" si="36"/>
        <v>22</v>
      </c>
      <c r="AF160" s="85">
        <f t="shared" si="37"/>
        <v>1</v>
      </c>
      <c r="AG160" s="86">
        <f t="shared" si="38"/>
        <v>0</v>
      </c>
    </row>
    <row r="161" spans="1:33" ht="15.75" hidden="1" thickBot="1">
      <c r="A161" s="125">
        <v>119</v>
      </c>
      <c r="B161" s="6">
        <v>16</v>
      </c>
      <c r="C161" s="64" t="s">
        <v>72</v>
      </c>
      <c r="D161" s="64" t="s">
        <v>81</v>
      </c>
      <c r="E161" s="5">
        <v>122</v>
      </c>
      <c r="F161" s="6" t="s">
        <v>4</v>
      </c>
      <c r="G161" s="6" t="s">
        <v>264</v>
      </c>
      <c r="H161" s="6" t="s">
        <v>241</v>
      </c>
      <c r="I161" s="6">
        <v>31</v>
      </c>
      <c r="J161" s="6">
        <v>9</v>
      </c>
      <c r="K161" s="6">
        <v>0</v>
      </c>
      <c r="L161" s="6">
        <f t="shared" si="32"/>
        <v>22</v>
      </c>
      <c r="M161" s="19">
        <v>17</v>
      </c>
      <c r="N161" s="6">
        <v>1</v>
      </c>
      <c r="O161" s="6">
        <v>0</v>
      </c>
      <c r="P161" s="6">
        <v>1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22</v>
      </c>
      <c r="AD161" s="84">
        <f t="shared" si="35"/>
        <v>4</v>
      </c>
      <c r="AE161" s="84">
        <f t="shared" si="36"/>
        <v>18</v>
      </c>
      <c r="AF161" s="85">
        <f t="shared" si="37"/>
        <v>0.8181818181818182</v>
      </c>
      <c r="AG161" s="86">
        <f t="shared" si="38"/>
        <v>18.181818181818183</v>
      </c>
    </row>
    <row r="162" spans="1:33" s="146" customFormat="1" ht="15.75" hidden="1" thickBot="1">
      <c r="A162" s="125">
        <v>120</v>
      </c>
      <c r="B162" s="6">
        <v>17</v>
      </c>
      <c r="C162" s="64" t="s">
        <v>82</v>
      </c>
      <c r="D162" s="64" t="s">
        <v>68</v>
      </c>
      <c r="E162" s="5">
        <v>210</v>
      </c>
      <c r="F162" s="6" t="s">
        <v>83</v>
      </c>
      <c r="G162" s="6" t="s">
        <v>250</v>
      </c>
      <c r="H162" s="6" t="s">
        <v>241</v>
      </c>
      <c r="I162" s="6">
        <v>31</v>
      </c>
      <c r="J162" s="6">
        <v>9</v>
      </c>
      <c r="K162" s="6">
        <v>0</v>
      </c>
      <c r="L162" s="6">
        <f t="shared" si="32"/>
        <v>22</v>
      </c>
      <c r="M162" s="19">
        <v>22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22</v>
      </c>
      <c r="AD162" s="84">
        <f t="shared" si="35"/>
        <v>0</v>
      </c>
      <c r="AE162" s="84">
        <f t="shared" si="36"/>
        <v>22</v>
      </c>
      <c r="AF162" s="85">
        <f t="shared" si="37"/>
        <v>1</v>
      </c>
      <c r="AG162" s="86">
        <f t="shared" si="38"/>
        <v>0</v>
      </c>
    </row>
    <row r="163" spans="1:33" ht="15.75" hidden="1" thickBot="1">
      <c r="A163" s="125">
        <v>121</v>
      </c>
      <c r="B163" s="6">
        <v>18</v>
      </c>
      <c r="C163" s="64" t="s">
        <v>91</v>
      </c>
      <c r="D163" s="64" t="s">
        <v>92</v>
      </c>
      <c r="E163" s="5">
        <v>137</v>
      </c>
      <c r="F163" s="6" t="s">
        <v>4</v>
      </c>
      <c r="G163" s="6" t="s">
        <v>248</v>
      </c>
      <c r="H163" s="6" t="s">
        <v>241</v>
      </c>
      <c r="I163" s="6">
        <v>31</v>
      </c>
      <c r="J163" s="6">
        <v>9</v>
      </c>
      <c r="K163" s="6">
        <v>0</v>
      </c>
      <c r="L163" s="6">
        <f t="shared" si="32"/>
        <v>22</v>
      </c>
      <c r="M163" s="19">
        <v>20</v>
      </c>
      <c r="N163" s="6">
        <v>2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22</v>
      </c>
      <c r="AD163" s="84">
        <f t="shared" si="35"/>
        <v>2</v>
      </c>
      <c r="AE163" s="84">
        <f t="shared" si="36"/>
        <v>20</v>
      </c>
      <c r="AF163" s="85">
        <f t="shared" si="37"/>
        <v>0.9090909090909091</v>
      </c>
      <c r="AG163" s="86">
        <f t="shared" si="38"/>
        <v>9.090909090909092</v>
      </c>
    </row>
    <row r="164" spans="1:33" ht="15.75" hidden="1" thickBot="1">
      <c r="A164" s="125">
        <v>122</v>
      </c>
      <c r="B164" s="6">
        <v>19</v>
      </c>
      <c r="C164" s="64" t="s">
        <v>93</v>
      </c>
      <c r="D164" s="64" t="s">
        <v>95</v>
      </c>
      <c r="E164" s="5">
        <v>164</v>
      </c>
      <c r="F164" s="6" t="s">
        <v>74</v>
      </c>
      <c r="G164" s="6" t="s">
        <v>243</v>
      </c>
      <c r="H164" s="6" t="s">
        <v>241</v>
      </c>
      <c r="I164" s="6">
        <v>31</v>
      </c>
      <c r="J164" s="6">
        <v>9</v>
      </c>
      <c r="K164" s="6">
        <v>0</v>
      </c>
      <c r="L164" s="6">
        <f t="shared" si="32"/>
        <v>22</v>
      </c>
      <c r="M164" s="19">
        <v>20</v>
      </c>
      <c r="N164" s="6">
        <v>1</v>
      </c>
      <c r="O164" s="6">
        <v>0</v>
      </c>
      <c r="P164" s="6">
        <v>1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22</v>
      </c>
      <c r="AD164" s="84">
        <f t="shared" si="35"/>
        <v>1</v>
      </c>
      <c r="AE164" s="84">
        <f t="shared" si="36"/>
        <v>21</v>
      </c>
      <c r="AF164" s="85">
        <f t="shared" si="37"/>
        <v>0.9545454545454546</v>
      </c>
      <c r="AG164" s="86">
        <f t="shared" si="38"/>
        <v>4.545454545454546</v>
      </c>
    </row>
    <row r="165" spans="1:33" ht="15.75" hidden="1" thickBot="1">
      <c r="A165" s="125">
        <v>123</v>
      </c>
      <c r="B165" s="6">
        <v>20</v>
      </c>
      <c r="C165" s="64" t="s">
        <v>99</v>
      </c>
      <c r="D165" s="64" t="s">
        <v>12</v>
      </c>
      <c r="E165" s="5">
        <v>212</v>
      </c>
      <c r="F165" s="6" t="s">
        <v>83</v>
      </c>
      <c r="G165" s="6" t="s">
        <v>260</v>
      </c>
      <c r="H165" s="6" t="s">
        <v>241</v>
      </c>
      <c r="I165" s="6">
        <v>31</v>
      </c>
      <c r="J165" s="6">
        <v>9</v>
      </c>
      <c r="K165" s="6">
        <v>0</v>
      </c>
      <c r="L165" s="6">
        <f t="shared" si="32"/>
        <v>22</v>
      </c>
      <c r="M165" s="19">
        <v>21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22</v>
      </c>
      <c r="AD165" s="84">
        <f t="shared" si="35"/>
        <v>1</v>
      </c>
      <c r="AE165" s="84">
        <f t="shared" si="36"/>
        <v>21</v>
      </c>
      <c r="AF165" s="85">
        <f t="shared" si="37"/>
        <v>0.9545454545454546</v>
      </c>
      <c r="AG165" s="86">
        <f t="shared" si="38"/>
        <v>4.545454545454546</v>
      </c>
    </row>
    <row r="166" spans="1:33" ht="15.75" hidden="1" thickBot="1">
      <c r="A166" s="125">
        <v>124</v>
      </c>
      <c r="B166" s="6">
        <v>21</v>
      </c>
      <c r="C166" s="64" t="s">
        <v>104</v>
      </c>
      <c r="D166" s="64" t="s">
        <v>105</v>
      </c>
      <c r="E166" s="5">
        <v>140</v>
      </c>
      <c r="F166" s="6" t="s">
        <v>8</v>
      </c>
      <c r="G166" s="6" t="s">
        <v>248</v>
      </c>
      <c r="H166" s="6" t="s">
        <v>241</v>
      </c>
      <c r="I166" s="6">
        <v>31</v>
      </c>
      <c r="J166" s="6">
        <v>9</v>
      </c>
      <c r="K166" s="6">
        <v>0</v>
      </c>
      <c r="L166" s="6">
        <f t="shared" si="32"/>
        <v>22</v>
      </c>
      <c r="M166" s="19">
        <v>9</v>
      </c>
      <c r="N166" s="6">
        <v>0</v>
      </c>
      <c r="O166" s="6">
        <v>13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22</v>
      </c>
      <c r="AD166" s="84">
        <f t="shared" si="35"/>
        <v>13</v>
      </c>
      <c r="AE166" s="84">
        <f t="shared" si="36"/>
        <v>9</v>
      </c>
      <c r="AF166" s="85">
        <f t="shared" si="37"/>
        <v>0.4090909090909091</v>
      </c>
      <c r="AG166" s="86">
        <f t="shared" si="38"/>
        <v>59.09090909090909</v>
      </c>
    </row>
    <row r="167" spans="1:33" ht="15.75" hidden="1" thickBot="1">
      <c r="A167" s="125">
        <v>125</v>
      </c>
      <c r="B167" s="6">
        <v>22</v>
      </c>
      <c r="C167" s="64" t="s">
        <v>112</v>
      </c>
      <c r="D167" s="64" t="s">
        <v>81</v>
      </c>
      <c r="E167" s="5">
        <v>113</v>
      </c>
      <c r="F167" s="6" t="s">
        <v>48</v>
      </c>
      <c r="G167" s="6" t="s">
        <v>260</v>
      </c>
      <c r="H167" s="6" t="s">
        <v>241</v>
      </c>
      <c r="I167" s="6">
        <v>31</v>
      </c>
      <c r="J167" s="6">
        <v>9</v>
      </c>
      <c r="K167" s="6">
        <v>0</v>
      </c>
      <c r="L167" s="6">
        <f t="shared" si="32"/>
        <v>22</v>
      </c>
      <c r="M167" s="19">
        <v>22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22</v>
      </c>
      <c r="AD167" s="84">
        <f t="shared" si="35"/>
        <v>0</v>
      </c>
      <c r="AE167" s="84">
        <f t="shared" si="36"/>
        <v>22</v>
      </c>
      <c r="AF167" s="85">
        <f t="shared" si="37"/>
        <v>1</v>
      </c>
      <c r="AG167" s="86">
        <f t="shared" si="38"/>
        <v>0</v>
      </c>
    </row>
    <row r="168" spans="1:33" ht="15.75" hidden="1" thickBot="1">
      <c r="A168" s="125">
        <v>126</v>
      </c>
      <c r="B168" s="6">
        <v>23</v>
      </c>
      <c r="C168" s="64" t="s">
        <v>114</v>
      </c>
      <c r="D168" s="64" t="s">
        <v>66</v>
      </c>
      <c r="E168" s="5">
        <v>519</v>
      </c>
      <c r="F168" s="6" t="s">
        <v>4</v>
      </c>
      <c r="G168" s="6" t="s">
        <v>244</v>
      </c>
      <c r="H168" s="6" t="s">
        <v>241</v>
      </c>
      <c r="I168" s="6">
        <v>31</v>
      </c>
      <c r="J168" s="6">
        <v>9</v>
      </c>
      <c r="K168" s="6">
        <v>0</v>
      </c>
      <c r="L168" s="6">
        <f t="shared" si="32"/>
        <v>22</v>
      </c>
      <c r="M168" s="19">
        <v>19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22</v>
      </c>
      <c r="AD168" s="84">
        <f t="shared" si="35"/>
        <v>2</v>
      </c>
      <c r="AE168" s="84">
        <f t="shared" si="36"/>
        <v>20</v>
      </c>
      <c r="AF168" s="85">
        <f t="shared" si="37"/>
        <v>0.9090909090909091</v>
      </c>
      <c r="AG168" s="86">
        <f t="shared" si="38"/>
        <v>9.090909090909092</v>
      </c>
    </row>
    <row r="169" spans="1:33" ht="15.75" hidden="1" thickBot="1">
      <c r="A169" s="125">
        <v>127</v>
      </c>
      <c r="B169" s="6">
        <v>24</v>
      </c>
      <c r="C169" s="64" t="s">
        <v>115</v>
      </c>
      <c r="D169" s="64" t="s">
        <v>116</v>
      </c>
      <c r="E169" s="5">
        <v>517</v>
      </c>
      <c r="F169" s="6" t="s">
        <v>4</v>
      </c>
      <c r="G169" s="6" t="s">
        <v>260</v>
      </c>
      <c r="H169" s="6" t="s">
        <v>241</v>
      </c>
      <c r="I169" s="6">
        <v>31</v>
      </c>
      <c r="J169" s="6">
        <v>9</v>
      </c>
      <c r="K169" s="6">
        <v>0</v>
      </c>
      <c r="L169" s="6">
        <f t="shared" si="32"/>
        <v>22</v>
      </c>
      <c r="M169" s="19">
        <v>21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22</v>
      </c>
      <c r="AD169" s="84">
        <f t="shared" si="35"/>
        <v>1</v>
      </c>
      <c r="AE169" s="84">
        <f t="shared" si="36"/>
        <v>21</v>
      </c>
      <c r="AF169" s="85">
        <f t="shared" si="37"/>
        <v>0.9545454545454546</v>
      </c>
      <c r="AG169" s="86">
        <f t="shared" si="38"/>
        <v>4.545454545454546</v>
      </c>
    </row>
    <row r="170" spans="1:33" ht="15.75" hidden="1" thickBot="1">
      <c r="A170" s="125">
        <v>128</v>
      </c>
      <c r="B170" s="6">
        <v>25</v>
      </c>
      <c r="C170" s="64" t="s">
        <v>117</v>
      </c>
      <c r="D170" s="64" t="s">
        <v>118</v>
      </c>
      <c r="E170" s="5">
        <v>78</v>
      </c>
      <c r="F170" s="6" t="s">
        <v>4</v>
      </c>
      <c r="G170" s="6" t="s">
        <v>243</v>
      </c>
      <c r="H170" s="6" t="s">
        <v>241</v>
      </c>
      <c r="I170" s="6">
        <v>31</v>
      </c>
      <c r="J170" s="6">
        <v>9</v>
      </c>
      <c r="K170" s="6">
        <v>0</v>
      </c>
      <c r="L170" s="6">
        <f t="shared" si="32"/>
        <v>22</v>
      </c>
      <c r="M170" s="19">
        <v>18</v>
      </c>
      <c r="N170" s="6">
        <v>4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22</v>
      </c>
      <c r="AD170" s="84">
        <f t="shared" si="35"/>
        <v>4</v>
      </c>
      <c r="AE170" s="84">
        <f t="shared" si="36"/>
        <v>18</v>
      </c>
      <c r="AF170" s="85">
        <f t="shared" si="37"/>
        <v>0.8181818181818182</v>
      </c>
      <c r="AG170" s="86">
        <f t="shared" si="38"/>
        <v>18.181818181818183</v>
      </c>
    </row>
    <row r="171" spans="1:33" ht="15.75" hidden="1" thickBot="1">
      <c r="A171" s="125">
        <v>129</v>
      </c>
      <c r="B171" s="6">
        <v>26</v>
      </c>
      <c r="C171" s="64" t="s">
        <v>120</v>
      </c>
      <c r="D171" s="64" t="s">
        <v>121</v>
      </c>
      <c r="E171" s="5">
        <v>72</v>
      </c>
      <c r="F171" s="6" t="s">
        <v>83</v>
      </c>
      <c r="G171" s="6" t="s">
        <v>249</v>
      </c>
      <c r="H171" s="6" t="s">
        <v>241</v>
      </c>
      <c r="I171" s="6">
        <v>31</v>
      </c>
      <c r="J171" s="6">
        <v>9</v>
      </c>
      <c r="K171" s="6">
        <v>0</v>
      </c>
      <c r="L171" s="6">
        <f t="shared" si="32"/>
        <v>22</v>
      </c>
      <c r="M171" s="19">
        <v>21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22</v>
      </c>
      <c r="AD171" s="84">
        <f t="shared" si="35"/>
        <v>1</v>
      </c>
      <c r="AE171" s="84">
        <f t="shared" si="36"/>
        <v>21</v>
      </c>
      <c r="AF171" s="85">
        <f t="shared" si="37"/>
        <v>0.9545454545454546</v>
      </c>
      <c r="AG171" s="86">
        <f t="shared" si="38"/>
        <v>4.545454545454546</v>
      </c>
    </row>
    <row r="172" spans="1:33" ht="15.75" hidden="1" thickBot="1">
      <c r="A172" s="125">
        <v>130</v>
      </c>
      <c r="B172" s="6">
        <v>27</v>
      </c>
      <c r="C172" s="64" t="s">
        <v>126</v>
      </c>
      <c r="D172" s="64" t="s">
        <v>127</v>
      </c>
      <c r="E172" s="5">
        <v>94</v>
      </c>
      <c r="F172" s="6" t="s">
        <v>130</v>
      </c>
      <c r="G172" s="6" t="s">
        <v>260</v>
      </c>
      <c r="H172" s="6" t="s">
        <v>241</v>
      </c>
      <c r="I172" s="6">
        <v>31</v>
      </c>
      <c r="J172" s="6">
        <v>9</v>
      </c>
      <c r="K172" s="6">
        <v>0</v>
      </c>
      <c r="L172" s="6">
        <f t="shared" si="32"/>
        <v>22</v>
      </c>
      <c r="M172" s="19">
        <v>22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22</v>
      </c>
      <c r="AD172" s="84">
        <f t="shared" si="35"/>
        <v>0</v>
      </c>
      <c r="AE172" s="84">
        <f t="shared" si="36"/>
        <v>22</v>
      </c>
      <c r="AF172" s="85">
        <f t="shared" si="37"/>
        <v>1</v>
      </c>
      <c r="AG172" s="86">
        <f t="shared" si="38"/>
        <v>0</v>
      </c>
    </row>
    <row r="173" spans="1:33" ht="15.75" hidden="1" thickBot="1">
      <c r="A173" s="125">
        <v>131</v>
      </c>
      <c r="B173" s="6">
        <v>28</v>
      </c>
      <c r="C173" s="64" t="s">
        <v>128</v>
      </c>
      <c r="D173" s="64" t="s">
        <v>7</v>
      </c>
      <c r="E173" s="5">
        <v>129</v>
      </c>
      <c r="F173" s="6" t="s">
        <v>130</v>
      </c>
      <c r="G173" s="6" t="s">
        <v>253</v>
      </c>
      <c r="H173" s="6" t="s">
        <v>241</v>
      </c>
      <c r="I173" s="6">
        <v>31</v>
      </c>
      <c r="J173" s="6">
        <v>9</v>
      </c>
      <c r="K173" s="6">
        <v>0</v>
      </c>
      <c r="L173" s="6">
        <f t="shared" si="32"/>
        <v>22</v>
      </c>
      <c r="M173" s="19">
        <v>21</v>
      </c>
      <c r="N173" s="6">
        <v>1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22</v>
      </c>
      <c r="AD173" s="84">
        <f t="shared" si="35"/>
        <v>1</v>
      </c>
      <c r="AE173" s="84">
        <f t="shared" si="36"/>
        <v>21</v>
      </c>
      <c r="AF173" s="85">
        <f t="shared" si="37"/>
        <v>0.9545454545454546</v>
      </c>
      <c r="AG173" s="86">
        <f t="shared" si="38"/>
        <v>4.545454545454546</v>
      </c>
    </row>
    <row r="174" spans="1:33" ht="15.75" hidden="1" thickBot="1">
      <c r="A174" s="125">
        <v>132</v>
      </c>
      <c r="B174" s="6">
        <v>29</v>
      </c>
      <c r="C174" s="64" t="s">
        <v>140</v>
      </c>
      <c r="D174" s="64" t="s">
        <v>109</v>
      </c>
      <c r="E174" s="5">
        <v>101</v>
      </c>
      <c r="F174" s="6" t="s">
        <v>130</v>
      </c>
      <c r="G174" s="6" t="s">
        <v>253</v>
      </c>
      <c r="H174" s="6" t="s">
        <v>241</v>
      </c>
      <c r="I174" s="6">
        <v>31</v>
      </c>
      <c r="J174" s="6">
        <v>9</v>
      </c>
      <c r="K174" s="6">
        <v>0</v>
      </c>
      <c r="L174" s="6">
        <f t="shared" si="32"/>
        <v>22</v>
      </c>
      <c r="M174" s="19">
        <v>17</v>
      </c>
      <c r="N174" s="6">
        <v>5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22</v>
      </c>
      <c r="AD174" s="84">
        <f t="shared" si="35"/>
        <v>5</v>
      </c>
      <c r="AE174" s="84">
        <f t="shared" si="36"/>
        <v>17</v>
      </c>
      <c r="AF174" s="85">
        <f t="shared" si="37"/>
        <v>0.7727272727272727</v>
      </c>
      <c r="AG174" s="86">
        <f t="shared" si="38"/>
        <v>22.727272727272727</v>
      </c>
    </row>
    <row r="175" spans="1:33" ht="15.75" hidden="1" thickBot="1">
      <c r="A175" s="125">
        <v>133</v>
      </c>
      <c r="B175" s="6">
        <v>30</v>
      </c>
      <c r="C175" s="64" t="s">
        <v>179</v>
      </c>
      <c r="D175" s="64" t="s">
        <v>180</v>
      </c>
      <c r="E175" s="5">
        <v>401</v>
      </c>
      <c r="F175" s="6" t="s">
        <v>176</v>
      </c>
      <c r="G175" s="6" t="s">
        <v>262</v>
      </c>
      <c r="H175" s="6" t="s">
        <v>241</v>
      </c>
      <c r="I175" s="6">
        <v>31</v>
      </c>
      <c r="J175" s="6">
        <v>9</v>
      </c>
      <c r="K175" s="6">
        <v>0</v>
      </c>
      <c r="L175" s="6">
        <f t="shared" si="32"/>
        <v>22</v>
      </c>
      <c r="M175" s="19">
        <v>20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22</v>
      </c>
      <c r="AD175" s="84">
        <f t="shared" si="35"/>
        <v>1</v>
      </c>
      <c r="AE175" s="84">
        <f t="shared" si="36"/>
        <v>21</v>
      </c>
      <c r="AF175" s="85">
        <f t="shared" si="37"/>
        <v>0.9545454545454546</v>
      </c>
      <c r="AG175" s="86">
        <f t="shared" si="38"/>
        <v>4.545454545454546</v>
      </c>
    </row>
    <row r="176" spans="1:33" ht="15.75" hidden="1" thickBot="1">
      <c r="A176" s="125">
        <v>134</v>
      </c>
      <c r="B176" s="6">
        <v>31</v>
      </c>
      <c r="C176" s="64" t="s">
        <v>155</v>
      </c>
      <c r="D176" s="64" t="s">
        <v>156</v>
      </c>
      <c r="E176" s="5">
        <v>215</v>
      </c>
      <c r="F176" s="6" t="s">
        <v>30</v>
      </c>
      <c r="G176" s="6" t="s">
        <v>283</v>
      </c>
      <c r="H176" s="6" t="s">
        <v>241</v>
      </c>
      <c r="I176" s="6">
        <v>31</v>
      </c>
      <c r="J176" s="6">
        <v>9</v>
      </c>
      <c r="K176" s="6">
        <v>0</v>
      </c>
      <c r="L176" s="6">
        <f t="shared" si="32"/>
        <v>22</v>
      </c>
      <c r="M176" s="19">
        <v>17</v>
      </c>
      <c r="N176" s="6">
        <v>4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1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>L176</f>
        <v>22</v>
      </c>
      <c r="AD176" s="84">
        <f>N176+O176+W176+X176+Y176</f>
        <v>4</v>
      </c>
      <c r="AE176" s="84">
        <f>AC176-AD176</f>
        <v>18</v>
      </c>
      <c r="AF176" s="85">
        <f>(AC176-AD176)/ABS(AC176)</f>
        <v>0.8181818181818182</v>
      </c>
      <c r="AG176" s="86">
        <f>AD176/AC176%</f>
        <v>18.181818181818183</v>
      </c>
    </row>
    <row r="177" spans="1:33" ht="15.75" hidden="1" thickBot="1">
      <c r="A177" s="125">
        <v>135</v>
      </c>
      <c r="B177" s="6">
        <v>32</v>
      </c>
      <c r="C177" s="64" t="s">
        <v>160</v>
      </c>
      <c r="D177" s="64" t="s">
        <v>32</v>
      </c>
      <c r="E177" s="5">
        <v>120</v>
      </c>
      <c r="F177" s="6" t="s">
        <v>8</v>
      </c>
      <c r="G177" s="6" t="s">
        <v>260</v>
      </c>
      <c r="H177" s="6" t="s">
        <v>241</v>
      </c>
      <c r="I177" s="6">
        <v>31</v>
      </c>
      <c r="J177" s="6">
        <v>9</v>
      </c>
      <c r="K177" s="6">
        <v>0</v>
      </c>
      <c r="L177" s="6">
        <f t="shared" si="32"/>
        <v>22</v>
      </c>
      <c r="M177" s="19">
        <v>20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>L177</f>
        <v>22</v>
      </c>
      <c r="AD177" s="84">
        <f>N177+O177+W177+X177+Y177</f>
        <v>2</v>
      </c>
      <c r="AE177" s="84">
        <f>AC177-AD177</f>
        <v>20</v>
      </c>
      <c r="AF177" s="85">
        <f>(AC177-AD177)/ABS(AC177)</f>
        <v>0.9090909090909091</v>
      </c>
      <c r="AG177" s="86">
        <f>AD177/AC177%</f>
        <v>9.090909090909092</v>
      </c>
    </row>
    <row r="178" spans="1:33" ht="15.75" hidden="1" thickBot="1">
      <c r="A178" s="125">
        <v>136</v>
      </c>
      <c r="B178" s="6">
        <v>33</v>
      </c>
      <c r="C178" s="64" t="s">
        <v>168</v>
      </c>
      <c r="D178" s="64" t="s">
        <v>68</v>
      </c>
      <c r="E178" s="5">
        <v>2047</v>
      </c>
      <c r="F178" s="6" t="s">
        <v>229</v>
      </c>
      <c r="G178" s="6" t="s">
        <v>252</v>
      </c>
      <c r="H178" s="6" t="s">
        <v>241</v>
      </c>
      <c r="I178" s="6">
        <v>31</v>
      </c>
      <c r="J178" s="6">
        <v>9</v>
      </c>
      <c r="K178" s="6">
        <v>0</v>
      </c>
      <c r="L178" s="6">
        <f t="shared" si="32"/>
        <v>22</v>
      </c>
      <c r="M178" s="19">
        <v>9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12</v>
      </c>
      <c r="Z178" s="6">
        <v>0</v>
      </c>
      <c r="AA178" s="6">
        <v>0</v>
      </c>
      <c r="AB178" s="129">
        <f t="shared" si="33"/>
        <v>0</v>
      </c>
      <c r="AC178" s="83">
        <f t="shared" si="34"/>
        <v>22</v>
      </c>
      <c r="AD178" s="84">
        <f t="shared" si="35"/>
        <v>13</v>
      </c>
      <c r="AE178" s="84">
        <f t="shared" si="36"/>
        <v>9</v>
      </c>
      <c r="AF178" s="85">
        <f t="shared" si="37"/>
        <v>0.4090909090909091</v>
      </c>
      <c r="AG178" s="86">
        <f t="shared" si="38"/>
        <v>59.09090909090909</v>
      </c>
    </row>
    <row r="179" spans="1:33" s="142" customFormat="1" ht="16.5" thickBot="1">
      <c r="A179" s="140"/>
      <c r="B179" s="127"/>
      <c r="C179" s="89"/>
      <c r="D179" s="89"/>
      <c r="E179" s="14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90"/>
      <c r="AD179" s="90"/>
      <c r="AE179" s="90"/>
      <c r="AF179" s="91"/>
      <c r="AG179" s="92"/>
    </row>
    <row r="180" spans="1:33" s="50" customFormat="1" ht="56.25" customHeight="1" thickBot="1">
      <c r="A180" s="132">
        <v>136</v>
      </c>
      <c r="B180" s="133">
        <v>33</v>
      </c>
      <c r="C180" s="161" t="s">
        <v>192</v>
      </c>
      <c r="D180" s="162"/>
      <c r="E180" s="134"/>
      <c r="L180" s="47">
        <f aca="true" t="shared" si="39" ref="L180:AB180">SUM(L146:L178)</f>
        <v>726</v>
      </c>
      <c r="M180" s="48">
        <f t="shared" si="39"/>
        <v>627</v>
      </c>
      <c r="N180" s="48">
        <f t="shared" si="39"/>
        <v>51</v>
      </c>
      <c r="O180" s="48">
        <f t="shared" si="39"/>
        <v>16</v>
      </c>
      <c r="P180" s="48">
        <f t="shared" si="39"/>
        <v>4</v>
      </c>
      <c r="Q180" s="48">
        <f t="shared" si="39"/>
        <v>0</v>
      </c>
      <c r="R180" s="48">
        <f t="shared" si="39"/>
        <v>0</v>
      </c>
      <c r="S180" s="48">
        <f t="shared" si="39"/>
        <v>0</v>
      </c>
      <c r="T180" s="48">
        <f t="shared" si="39"/>
        <v>0</v>
      </c>
      <c r="U180" s="48">
        <f t="shared" si="39"/>
        <v>7</v>
      </c>
      <c r="V180" s="48">
        <f t="shared" si="39"/>
        <v>3</v>
      </c>
      <c r="W180" s="48">
        <f t="shared" si="39"/>
        <v>0</v>
      </c>
      <c r="X180" s="48">
        <f t="shared" si="39"/>
        <v>6</v>
      </c>
      <c r="Y180" s="48">
        <f t="shared" si="39"/>
        <v>12</v>
      </c>
      <c r="Z180" s="48">
        <f t="shared" si="39"/>
        <v>0</v>
      </c>
      <c r="AA180" s="48">
        <f t="shared" si="39"/>
        <v>0</v>
      </c>
      <c r="AB180" s="48">
        <f t="shared" si="39"/>
        <v>0</v>
      </c>
      <c r="AC180" s="49">
        <f>L180</f>
        <v>726</v>
      </c>
      <c r="AD180" s="38">
        <f>N180+O180+P180+Q180+R180+S180+T180+U180+V180+W180+X180+Y180</f>
        <v>99</v>
      </c>
      <c r="AE180" s="38">
        <f>AC180-AD180</f>
        <v>627</v>
      </c>
      <c r="AF180" s="106">
        <f>(AC180-AD180)/ABS(AC180)</f>
        <v>0.8636363636363636</v>
      </c>
      <c r="AG180" s="107">
        <f>AD180/AC180%</f>
        <v>13.636363636363637</v>
      </c>
    </row>
    <row r="181" spans="1:33" s="142" customFormat="1" ht="15.75" customHeight="1">
      <c r="A181" s="140"/>
      <c r="B181" s="127"/>
      <c r="C181" s="89"/>
      <c r="D181" s="89"/>
      <c r="E181" s="14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90"/>
      <c r="AD181" s="90"/>
      <c r="AE181" s="90"/>
      <c r="AF181" s="91"/>
      <c r="AG181" s="92"/>
    </row>
    <row r="182" spans="1:33" s="142" customFormat="1" ht="15.75" customHeight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3:33" ht="27" thickBot="1">
      <c r="C183" s="149" t="s">
        <v>196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1"/>
      <c r="AC183" s="76"/>
      <c r="AD183" s="76"/>
      <c r="AE183" s="76"/>
      <c r="AF183" s="76"/>
      <c r="AG183" s="76"/>
    </row>
    <row r="184" ht="15.75" customHeight="1"/>
    <row r="185" spans="1:33" s="143" customFormat="1" ht="99.75" customHeight="1">
      <c r="A185" s="125" t="s">
        <v>172</v>
      </c>
      <c r="B185" s="6" t="s">
        <v>173</v>
      </c>
      <c r="C185" s="61" t="s">
        <v>0</v>
      </c>
      <c r="D185" s="61" t="s">
        <v>1</v>
      </c>
      <c r="E185" s="41" t="s">
        <v>211</v>
      </c>
      <c r="F185" s="41" t="s">
        <v>212</v>
      </c>
      <c r="G185" s="41"/>
      <c r="H185" s="41" t="s">
        <v>299</v>
      </c>
      <c r="I185" s="41" t="s">
        <v>213</v>
      </c>
      <c r="J185" s="41" t="s">
        <v>214</v>
      </c>
      <c r="K185" s="41" t="s">
        <v>215</v>
      </c>
      <c r="L185" s="42" t="s">
        <v>216</v>
      </c>
      <c r="M185" s="43" t="s">
        <v>217</v>
      </c>
      <c r="N185" s="44" t="s">
        <v>174</v>
      </c>
      <c r="O185" s="45" t="s">
        <v>218</v>
      </c>
      <c r="P185" s="45" t="s">
        <v>300</v>
      </c>
      <c r="Q185" s="45" t="s">
        <v>301</v>
      </c>
      <c r="R185" s="45" t="s">
        <v>302</v>
      </c>
      <c r="S185" s="45" t="s">
        <v>303</v>
      </c>
      <c r="T185" s="45" t="s">
        <v>304</v>
      </c>
      <c r="U185" s="103" t="s">
        <v>305</v>
      </c>
      <c r="V185" s="103" t="s">
        <v>306</v>
      </c>
      <c r="W185" s="103" t="s">
        <v>307</v>
      </c>
      <c r="X185" s="126" t="s">
        <v>313</v>
      </c>
      <c r="Y185" s="126" t="s">
        <v>219</v>
      </c>
      <c r="Z185" s="126" t="s">
        <v>220</v>
      </c>
      <c r="AA185" s="126" t="s">
        <v>221</v>
      </c>
      <c r="AB185" s="126" t="s">
        <v>314</v>
      </c>
      <c r="AC185" s="78" t="s">
        <v>208</v>
      </c>
      <c r="AD185" s="78" t="s">
        <v>295</v>
      </c>
      <c r="AE185" s="79" t="s">
        <v>296</v>
      </c>
      <c r="AF185" s="79" t="s">
        <v>209</v>
      </c>
      <c r="AG185" s="79" t="s">
        <v>210</v>
      </c>
    </row>
    <row r="186" spans="29:33" ht="15">
      <c r="AC186" s="101"/>
      <c r="AD186" s="101"/>
      <c r="AE186" s="101"/>
      <c r="AF186" s="120"/>
      <c r="AG186" s="101"/>
    </row>
    <row r="187" spans="3:27" ht="15.75" thickBot="1">
      <c r="C187" s="70"/>
      <c r="D187" s="70"/>
      <c r="E187" s="147"/>
      <c r="M187" s="17"/>
      <c r="N187" s="18"/>
      <c r="O187" s="21"/>
      <c r="P187" s="21"/>
      <c r="Q187" s="21"/>
      <c r="R187" s="21"/>
      <c r="S187" s="21"/>
      <c r="T187" s="21"/>
      <c r="U187" s="21"/>
      <c r="V187" s="21"/>
      <c r="W187" s="18"/>
      <c r="X187" s="18"/>
      <c r="Y187" s="18"/>
      <c r="Z187" s="18"/>
      <c r="AA187" s="18"/>
    </row>
    <row r="188" spans="1:33" s="50" customFormat="1" ht="56.25" customHeight="1" thickBot="1">
      <c r="A188" s="38">
        <v>136</v>
      </c>
      <c r="B188" s="49">
        <f>SUM(B28+B64+B108+B139+B180)</f>
        <v>136</v>
      </c>
      <c r="C188" s="152" t="s">
        <v>171</v>
      </c>
      <c r="D188" s="153"/>
      <c r="L188" s="49">
        <f aca="true" t="shared" si="40" ref="L188:AB188">SUM(L28+L64+L108+L139+L180)</f>
        <v>3078</v>
      </c>
      <c r="M188" s="38">
        <f t="shared" si="40"/>
        <v>2651</v>
      </c>
      <c r="N188" s="38">
        <f t="shared" si="40"/>
        <v>242</v>
      </c>
      <c r="O188" s="38">
        <f t="shared" si="40"/>
        <v>70</v>
      </c>
      <c r="P188" s="38">
        <f t="shared" si="40"/>
        <v>16</v>
      </c>
      <c r="Q188" s="38">
        <f t="shared" si="40"/>
        <v>0</v>
      </c>
      <c r="R188" s="38">
        <f t="shared" si="40"/>
        <v>16</v>
      </c>
      <c r="S188" s="38">
        <f t="shared" si="40"/>
        <v>5</v>
      </c>
      <c r="T188" s="38">
        <f t="shared" si="40"/>
        <v>9</v>
      </c>
      <c r="U188" s="38">
        <f t="shared" si="40"/>
        <v>15</v>
      </c>
      <c r="V188" s="38">
        <f t="shared" si="40"/>
        <v>3</v>
      </c>
      <c r="W188" s="38">
        <f t="shared" si="40"/>
        <v>10</v>
      </c>
      <c r="X188" s="38">
        <f t="shared" si="40"/>
        <v>17</v>
      </c>
      <c r="Y188" s="38">
        <f t="shared" si="40"/>
        <v>12</v>
      </c>
      <c r="Z188" s="38">
        <f t="shared" si="40"/>
        <v>7</v>
      </c>
      <c r="AA188" s="38">
        <f t="shared" si="40"/>
        <v>117</v>
      </c>
      <c r="AB188" s="38">
        <f t="shared" si="40"/>
        <v>5</v>
      </c>
      <c r="AC188" s="49">
        <f>L188</f>
        <v>3078</v>
      </c>
      <c r="AD188" s="38">
        <f>N188+O188+W188+X188+Y188</f>
        <v>351</v>
      </c>
      <c r="AE188" s="38">
        <f>AC188-AD188</f>
        <v>2727</v>
      </c>
      <c r="AF188" s="106">
        <f>(AC188-AD188)/ABS(AC188)</f>
        <v>0.8859649122807017</v>
      </c>
      <c r="AG188" s="107">
        <f>AD188/AC188%</f>
        <v>11.403508771929824</v>
      </c>
    </row>
    <row r="190" ht="15" hidden="1">
      <c r="C190" s="60" t="s">
        <v>308</v>
      </c>
    </row>
    <row r="191" spans="1:33" s="145" customFormat="1" ht="15" hidden="1">
      <c r="A191" s="127"/>
      <c r="B191" s="109"/>
      <c r="C191" s="70"/>
      <c r="D191" s="70"/>
      <c r="E191" s="109"/>
      <c r="F191" s="109"/>
      <c r="G191" s="109"/>
      <c r="H191" s="109"/>
      <c r="I191" s="109"/>
      <c r="J191" s="109"/>
      <c r="K191" s="109"/>
      <c r="L191" s="109"/>
      <c r="M191" s="14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9"/>
      <c r="X191" s="109"/>
      <c r="Y191" s="109"/>
      <c r="Z191" s="109"/>
      <c r="AA191" s="109"/>
      <c r="AB191" s="127"/>
      <c r="AC191" s="102"/>
      <c r="AD191" s="109"/>
      <c r="AE191" s="109"/>
      <c r="AF191" s="109"/>
      <c r="AG191" s="109"/>
    </row>
    <row r="192" spans="1:33" s="145" customFormat="1" ht="15" hidden="1">
      <c r="A192" s="127"/>
      <c r="B192" s="109"/>
      <c r="C192" s="70" t="s">
        <v>309</v>
      </c>
      <c r="D192" s="70"/>
      <c r="E192" s="109"/>
      <c r="F192" s="109"/>
      <c r="G192" s="109"/>
      <c r="H192" s="109"/>
      <c r="I192" s="109"/>
      <c r="J192" s="109"/>
      <c r="K192" s="109"/>
      <c r="L192" s="109"/>
      <c r="M192" s="148"/>
      <c r="N192" s="109"/>
      <c r="O192" s="110"/>
      <c r="P192" s="110"/>
      <c r="Q192" s="110"/>
      <c r="R192" s="110"/>
      <c r="S192" s="110"/>
      <c r="T192" s="110"/>
      <c r="U192" s="110"/>
      <c r="V192" s="110"/>
      <c r="W192" s="109"/>
      <c r="X192" s="109"/>
      <c r="Y192" s="109"/>
      <c r="Z192" s="109"/>
      <c r="AA192" s="109"/>
      <c r="AB192" s="127"/>
      <c r="AC192" s="102"/>
      <c r="AD192" s="109"/>
      <c r="AE192" s="109"/>
      <c r="AF192" s="109"/>
      <c r="AG192" s="109"/>
    </row>
    <row r="193" spans="1:33" s="145" customFormat="1" ht="15" hidden="1">
      <c r="A193" s="127"/>
      <c r="B193" s="109"/>
      <c r="C193" s="70"/>
      <c r="D193" s="70"/>
      <c r="E193" s="109"/>
      <c r="F193" s="109"/>
      <c r="G193" s="109"/>
      <c r="H193" s="109"/>
      <c r="I193" s="109"/>
      <c r="J193" s="109"/>
      <c r="K193" s="109"/>
      <c r="L193" s="109"/>
      <c r="M193" s="148"/>
      <c r="N193" s="109"/>
      <c r="O193" s="110"/>
      <c r="P193" s="110"/>
      <c r="Q193" s="110"/>
      <c r="R193" s="110"/>
      <c r="S193" s="110"/>
      <c r="T193" s="110"/>
      <c r="U193" s="110"/>
      <c r="V193" s="110"/>
      <c r="W193" s="109"/>
      <c r="X193" s="109"/>
      <c r="Y193" s="109"/>
      <c r="Z193" s="109"/>
      <c r="AA193" s="109"/>
      <c r="AB193" s="127"/>
      <c r="AC193" s="102"/>
      <c r="AD193" s="109"/>
      <c r="AE193" s="109"/>
      <c r="AF193" s="109"/>
      <c r="AG193" s="109"/>
    </row>
    <row r="194" ht="15" hidden="1">
      <c r="C194" s="60" t="s">
        <v>310</v>
      </c>
    </row>
    <row r="195" ht="15" hidden="1"/>
    <row r="196" ht="15" hidden="1">
      <c r="C196" s="60" t="s">
        <v>311</v>
      </c>
    </row>
    <row r="197" ht="15" hidden="1"/>
    <row r="198" ht="15" hidden="1">
      <c r="C198" s="60" t="s">
        <v>312</v>
      </c>
    </row>
  </sheetData>
  <sheetProtection/>
  <mergeCells count="16">
    <mergeCell ref="C188:D188"/>
    <mergeCell ref="B112:W112"/>
    <mergeCell ref="C139:D139"/>
    <mergeCell ref="C142:AB142"/>
    <mergeCell ref="B143:W143"/>
    <mergeCell ref="C180:D180"/>
    <mergeCell ref="C183:AB183"/>
    <mergeCell ref="C2:AB3"/>
    <mergeCell ref="C5:AB5"/>
    <mergeCell ref="C7:AB7"/>
    <mergeCell ref="C64:D64"/>
    <mergeCell ref="C67:AB67"/>
    <mergeCell ref="C28:D28"/>
    <mergeCell ref="C31:AB31"/>
    <mergeCell ref="C108:D108"/>
    <mergeCell ref="C111:AB1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hidden="1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4" t="s">
        <v>298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9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60" t="s">
        <v>317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49" t="s">
        <v>231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172</v>
      </c>
      <c r="B9" s="6" t="s">
        <v>173</v>
      </c>
      <c r="C9" s="61" t="s">
        <v>0</v>
      </c>
      <c r="D9" s="61" t="s">
        <v>1</v>
      </c>
      <c r="E9" s="41" t="s">
        <v>211</v>
      </c>
      <c r="F9" s="41" t="s">
        <v>212</v>
      </c>
      <c r="G9" s="41"/>
      <c r="H9" s="41" t="s">
        <v>299</v>
      </c>
      <c r="I9" s="41" t="s">
        <v>213</v>
      </c>
      <c r="J9" s="41" t="s">
        <v>214</v>
      </c>
      <c r="K9" s="41" t="s">
        <v>215</v>
      </c>
      <c r="L9" s="42" t="s">
        <v>216</v>
      </c>
      <c r="M9" s="43" t="s">
        <v>217</v>
      </c>
      <c r="N9" s="62" t="s">
        <v>174</v>
      </c>
      <c r="O9" s="45" t="s">
        <v>218</v>
      </c>
      <c r="P9" s="45" t="s">
        <v>300</v>
      </c>
      <c r="Q9" s="45" t="s">
        <v>301</v>
      </c>
      <c r="R9" s="45" t="s">
        <v>302</v>
      </c>
      <c r="S9" s="45" t="s">
        <v>303</v>
      </c>
      <c r="T9" s="45" t="s">
        <v>304</v>
      </c>
      <c r="U9" s="103" t="s">
        <v>305</v>
      </c>
      <c r="V9" s="103" t="s">
        <v>306</v>
      </c>
      <c r="W9" s="103" t="s">
        <v>307</v>
      </c>
      <c r="X9" s="126" t="s">
        <v>313</v>
      </c>
      <c r="Y9" s="126" t="s">
        <v>219</v>
      </c>
      <c r="Z9" s="126" t="s">
        <v>220</v>
      </c>
      <c r="AA9" s="126" t="s">
        <v>221</v>
      </c>
      <c r="AB9" s="126" t="s">
        <v>314</v>
      </c>
      <c r="AC9" s="78" t="s">
        <v>208</v>
      </c>
      <c r="AD9" s="78" t="s">
        <v>295</v>
      </c>
      <c r="AE9" s="79" t="s">
        <v>296</v>
      </c>
      <c r="AF9" s="79" t="s">
        <v>209</v>
      </c>
      <c r="AG9" s="79" t="s">
        <v>210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130</v>
      </c>
      <c r="G11" s="6" t="s">
        <v>254</v>
      </c>
      <c r="H11" s="6" t="s">
        <v>255</v>
      </c>
      <c r="I11" s="6">
        <v>30</v>
      </c>
      <c r="J11" s="6">
        <v>9</v>
      </c>
      <c r="K11" s="6">
        <v>0</v>
      </c>
      <c r="L11" s="6">
        <f>(I11-J11-K11)</f>
        <v>21</v>
      </c>
      <c r="M11" s="19">
        <v>17</v>
      </c>
      <c r="N11" s="6">
        <v>4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21</v>
      </c>
      <c r="AD11" s="84">
        <f aca="true" t="shared" si="1" ref="AD11:AD26">N11+O11+W11+X11+Y11</f>
        <v>4</v>
      </c>
      <c r="AE11" s="84">
        <f aca="true" t="shared" si="2" ref="AE11:AE26">AC11-AD11</f>
        <v>17</v>
      </c>
      <c r="AF11" s="85">
        <f aca="true" t="shared" si="3" ref="AF11:AF26">(AC11-AD11)/ABS(AC11)</f>
        <v>0.8095238095238095</v>
      </c>
      <c r="AG11" s="86">
        <f aca="true" t="shared" si="4" ref="AG11:AG26">AD11/AC11%</f>
        <v>19.047619047619047</v>
      </c>
    </row>
    <row r="12" spans="1:33" ht="15.75" hidden="1" thickBot="1">
      <c r="A12" s="125">
        <v>2</v>
      </c>
      <c r="B12" s="6">
        <v>2</v>
      </c>
      <c r="C12" s="64" t="s">
        <v>197</v>
      </c>
      <c r="D12" s="130" t="s">
        <v>198</v>
      </c>
      <c r="E12" s="5">
        <v>1021</v>
      </c>
      <c r="F12" s="6" t="s">
        <v>183</v>
      </c>
      <c r="G12" s="6" t="s">
        <v>259</v>
      </c>
      <c r="H12" s="6" t="s">
        <v>255</v>
      </c>
      <c r="I12" s="6">
        <v>30</v>
      </c>
      <c r="J12" s="6">
        <v>9</v>
      </c>
      <c r="K12" s="6">
        <v>4</v>
      </c>
      <c r="L12" s="6">
        <f aca="true" t="shared" si="5" ref="L12:L26">(I12-J12-K12)</f>
        <v>17</v>
      </c>
      <c r="M12" s="19">
        <v>16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17</v>
      </c>
      <c r="AD12" s="84">
        <f t="shared" si="1"/>
        <v>1</v>
      </c>
      <c r="AE12" s="84">
        <f t="shared" si="2"/>
        <v>16</v>
      </c>
      <c r="AF12" s="85">
        <f t="shared" si="3"/>
        <v>0.9411764705882353</v>
      </c>
      <c r="AG12" s="86">
        <f t="shared" si="4"/>
        <v>5.88235294117647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256</v>
      </c>
      <c r="H13" s="6" t="s">
        <v>255</v>
      </c>
      <c r="I13" s="6">
        <v>30</v>
      </c>
      <c r="J13" s="6">
        <v>9</v>
      </c>
      <c r="K13" s="6">
        <v>0</v>
      </c>
      <c r="L13" s="6">
        <f t="shared" si="5"/>
        <v>21</v>
      </c>
      <c r="M13" s="19">
        <v>14</v>
      </c>
      <c r="N13" s="6">
        <v>7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21</v>
      </c>
      <c r="AD13" s="84">
        <f t="shared" si="1"/>
        <v>7</v>
      </c>
      <c r="AE13" s="84">
        <f t="shared" si="2"/>
        <v>14</v>
      </c>
      <c r="AF13" s="85">
        <f t="shared" si="3"/>
        <v>0.6666666666666666</v>
      </c>
      <c r="AG13" s="86">
        <f t="shared" si="4"/>
        <v>33.333333333333336</v>
      </c>
    </row>
    <row r="14" spans="1:33" ht="15.75" hidden="1" thickBot="1">
      <c r="A14" s="125">
        <v>4</v>
      </c>
      <c r="B14" s="6">
        <v>4</v>
      </c>
      <c r="C14" s="64" t="s">
        <v>177</v>
      </c>
      <c r="D14" s="64" t="s">
        <v>5</v>
      </c>
      <c r="E14" s="5">
        <v>225</v>
      </c>
      <c r="F14" s="6" t="s">
        <v>25</v>
      </c>
      <c r="G14" s="6" t="s">
        <v>266</v>
      </c>
      <c r="H14" s="6" t="s">
        <v>255</v>
      </c>
      <c r="I14" s="6">
        <v>30</v>
      </c>
      <c r="J14" s="6">
        <v>9</v>
      </c>
      <c r="K14" s="6">
        <v>0</v>
      </c>
      <c r="L14" s="6">
        <f t="shared" si="5"/>
        <v>21</v>
      </c>
      <c r="M14" s="19">
        <v>21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21</v>
      </c>
      <c r="AD14" s="84">
        <f t="shared" si="1"/>
        <v>0</v>
      </c>
      <c r="AE14" s="84">
        <f t="shared" si="2"/>
        <v>21</v>
      </c>
      <c r="AF14" s="85">
        <f t="shared" si="3"/>
        <v>1</v>
      </c>
      <c r="AG14" s="86">
        <f t="shared" si="4"/>
        <v>0</v>
      </c>
    </row>
    <row r="15" spans="1:33" ht="15.75" hidden="1" thickBot="1">
      <c r="A15" s="125">
        <v>5</v>
      </c>
      <c r="B15" s="6">
        <v>5</v>
      </c>
      <c r="C15" s="64" t="s">
        <v>199</v>
      </c>
      <c r="D15" s="131" t="s">
        <v>175</v>
      </c>
      <c r="E15" s="5">
        <v>1020</v>
      </c>
      <c r="F15" s="6" t="s">
        <v>183</v>
      </c>
      <c r="G15" s="6" t="s">
        <v>259</v>
      </c>
      <c r="H15" s="6" t="s">
        <v>255</v>
      </c>
      <c r="I15" s="6">
        <v>30</v>
      </c>
      <c r="J15" s="6">
        <v>9</v>
      </c>
      <c r="K15" s="6">
        <v>8</v>
      </c>
      <c r="L15" s="6">
        <f t="shared" si="5"/>
        <v>13</v>
      </c>
      <c r="M15" s="19">
        <v>12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13</v>
      </c>
      <c r="AD15" s="84">
        <f t="shared" si="1"/>
        <v>0</v>
      </c>
      <c r="AE15" s="84">
        <f t="shared" si="2"/>
        <v>13</v>
      </c>
      <c r="AF15" s="85">
        <f t="shared" si="3"/>
        <v>1</v>
      </c>
      <c r="AG15" s="86">
        <f t="shared" si="4"/>
        <v>0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222</v>
      </c>
      <c r="G16" s="6" t="s">
        <v>257</v>
      </c>
      <c r="H16" s="6" t="s">
        <v>255</v>
      </c>
      <c r="I16" s="6">
        <v>30</v>
      </c>
      <c r="J16" s="6">
        <v>9</v>
      </c>
      <c r="K16" s="6">
        <v>0</v>
      </c>
      <c r="L16" s="6">
        <f t="shared" si="5"/>
        <v>21</v>
      </c>
      <c r="M16" s="19">
        <v>21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21</v>
      </c>
      <c r="AD16" s="84">
        <f t="shared" si="1"/>
        <v>0</v>
      </c>
      <c r="AE16" s="84">
        <f t="shared" si="2"/>
        <v>21</v>
      </c>
      <c r="AF16" s="85">
        <f t="shared" si="3"/>
        <v>1</v>
      </c>
      <c r="AG16" s="86">
        <f t="shared" si="4"/>
        <v>0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265</v>
      </c>
      <c r="H17" s="25" t="s">
        <v>255</v>
      </c>
      <c r="I17" s="6">
        <v>30</v>
      </c>
      <c r="J17" s="6">
        <v>9</v>
      </c>
      <c r="K17" s="6">
        <v>0</v>
      </c>
      <c r="L17" s="6">
        <f t="shared" si="5"/>
        <v>21</v>
      </c>
      <c r="M17" s="19">
        <v>18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21</v>
      </c>
      <c r="AD17" s="84">
        <f t="shared" si="1"/>
        <v>3</v>
      </c>
      <c r="AE17" s="84">
        <f t="shared" si="2"/>
        <v>18</v>
      </c>
      <c r="AF17" s="85">
        <f t="shared" si="3"/>
        <v>0.8571428571428571</v>
      </c>
      <c r="AG17" s="86">
        <f t="shared" si="4"/>
        <v>14.285714285714286</v>
      </c>
    </row>
    <row r="18" spans="1:33" ht="15.75" hidden="1" thickBot="1">
      <c r="A18" s="125">
        <v>8</v>
      </c>
      <c r="B18" s="6">
        <v>8</v>
      </c>
      <c r="C18" s="64" t="s">
        <v>87</v>
      </c>
      <c r="D18" s="64" t="s">
        <v>68</v>
      </c>
      <c r="E18" s="5">
        <v>98</v>
      </c>
      <c r="F18" s="6" t="s">
        <v>228</v>
      </c>
      <c r="G18" s="6" t="s">
        <v>260</v>
      </c>
      <c r="H18" s="6" t="s">
        <v>255</v>
      </c>
      <c r="I18" s="6">
        <v>30</v>
      </c>
      <c r="J18" s="6">
        <v>9</v>
      </c>
      <c r="K18" s="6">
        <v>0</v>
      </c>
      <c r="L18" s="6">
        <f t="shared" si="5"/>
        <v>21</v>
      </c>
      <c r="M18" s="19">
        <v>21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21</v>
      </c>
      <c r="AD18" s="84">
        <f t="shared" si="1"/>
        <v>0</v>
      </c>
      <c r="AE18" s="84">
        <f t="shared" si="2"/>
        <v>21</v>
      </c>
      <c r="AF18" s="85">
        <f t="shared" si="3"/>
        <v>1</v>
      </c>
      <c r="AG18" s="86">
        <f t="shared" si="4"/>
        <v>0</v>
      </c>
    </row>
    <row r="19" spans="1:33" ht="15.75" hidden="1" thickBot="1">
      <c r="A19" s="125">
        <v>9</v>
      </c>
      <c r="B19" s="6">
        <v>9</v>
      </c>
      <c r="C19" s="64" t="s">
        <v>90</v>
      </c>
      <c r="D19" s="64" t="s">
        <v>15</v>
      </c>
      <c r="E19" s="5">
        <v>160</v>
      </c>
      <c r="F19" s="6" t="s">
        <v>150</v>
      </c>
      <c r="G19" s="6" t="s">
        <v>259</v>
      </c>
      <c r="H19" s="6" t="s">
        <v>255</v>
      </c>
      <c r="I19" s="6">
        <v>30</v>
      </c>
      <c r="J19" s="6">
        <v>9</v>
      </c>
      <c r="K19" s="6">
        <v>0</v>
      </c>
      <c r="L19" s="6">
        <f t="shared" si="5"/>
        <v>21</v>
      </c>
      <c r="M19" s="19">
        <v>19</v>
      </c>
      <c r="N19" s="6">
        <v>2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21</v>
      </c>
      <c r="AD19" s="84">
        <f t="shared" si="1"/>
        <v>2</v>
      </c>
      <c r="AE19" s="84">
        <f t="shared" si="2"/>
        <v>19</v>
      </c>
      <c r="AF19" s="85">
        <f t="shared" si="3"/>
        <v>0.9047619047619048</v>
      </c>
      <c r="AG19" s="86">
        <f t="shared" si="4"/>
        <v>9.523809523809524</v>
      </c>
    </row>
    <row r="20" spans="1:33" ht="15.75" hidden="1" thickBot="1">
      <c r="A20" s="125">
        <v>10</v>
      </c>
      <c r="B20" s="6">
        <v>10</v>
      </c>
      <c r="C20" s="64" t="s">
        <v>207</v>
      </c>
      <c r="D20" s="64" t="s">
        <v>89</v>
      </c>
      <c r="E20" s="5">
        <v>9987</v>
      </c>
      <c r="F20" s="6" t="s">
        <v>176</v>
      </c>
      <c r="G20" s="6" t="s">
        <v>263</v>
      </c>
      <c r="H20" s="6" t="s">
        <v>255</v>
      </c>
      <c r="I20" s="6">
        <v>30</v>
      </c>
      <c r="J20" s="6">
        <v>9</v>
      </c>
      <c r="K20" s="6">
        <v>0</v>
      </c>
      <c r="L20" s="6">
        <f t="shared" si="5"/>
        <v>21</v>
      </c>
      <c r="M20" s="19">
        <v>19</v>
      </c>
      <c r="N20" s="6">
        <v>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21</v>
      </c>
      <c r="AD20" s="84">
        <f t="shared" si="1"/>
        <v>2</v>
      </c>
      <c r="AE20" s="84">
        <f t="shared" si="2"/>
        <v>19</v>
      </c>
      <c r="AF20" s="85">
        <f t="shared" si="3"/>
        <v>0.9047619047619048</v>
      </c>
      <c r="AG20" s="86">
        <f t="shared" si="4"/>
        <v>9.523809523809524</v>
      </c>
    </row>
    <row r="21" spans="1:33" ht="15.75" hidden="1" thickBot="1">
      <c r="A21" s="125">
        <v>11</v>
      </c>
      <c r="B21" s="6">
        <v>11</v>
      </c>
      <c r="C21" s="64" t="s">
        <v>178</v>
      </c>
      <c r="D21" s="64" t="s">
        <v>109</v>
      </c>
      <c r="E21" s="5">
        <v>75</v>
      </c>
      <c r="F21" s="6" t="s">
        <v>110</v>
      </c>
      <c r="G21" s="6" t="s">
        <v>261</v>
      </c>
      <c r="H21" s="6" t="s">
        <v>255</v>
      </c>
      <c r="I21" s="6">
        <v>30</v>
      </c>
      <c r="J21" s="6">
        <v>9</v>
      </c>
      <c r="K21" s="6">
        <v>0</v>
      </c>
      <c r="L21" s="6">
        <f t="shared" si="5"/>
        <v>21</v>
      </c>
      <c r="M21" s="19">
        <v>21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21</v>
      </c>
      <c r="AD21" s="84">
        <f t="shared" si="1"/>
        <v>0</v>
      </c>
      <c r="AE21" s="84">
        <f t="shared" si="2"/>
        <v>21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233</v>
      </c>
      <c r="D22" s="64" t="s">
        <v>234</v>
      </c>
      <c r="E22" s="5">
        <v>9816</v>
      </c>
      <c r="F22" s="6" t="s">
        <v>25</v>
      </c>
      <c r="G22" s="6" t="s">
        <v>257</v>
      </c>
      <c r="H22" s="6" t="s">
        <v>255</v>
      </c>
      <c r="I22" s="6">
        <v>30</v>
      </c>
      <c r="J22" s="6">
        <v>9</v>
      </c>
      <c r="K22" s="6">
        <v>0</v>
      </c>
      <c r="L22" s="6">
        <f t="shared" si="5"/>
        <v>21</v>
      </c>
      <c r="M22" s="19">
        <v>20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21</v>
      </c>
      <c r="AD22" s="84">
        <f t="shared" si="1"/>
        <v>0</v>
      </c>
      <c r="AE22" s="84">
        <f t="shared" si="2"/>
        <v>21</v>
      </c>
      <c r="AF22" s="85">
        <f t="shared" si="3"/>
        <v>1</v>
      </c>
      <c r="AG22" s="86">
        <f t="shared" si="4"/>
        <v>0</v>
      </c>
    </row>
    <row r="23" spans="1:33" ht="15.75" hidden="1" thickBot="1">
      <c r="A23" s="125">
        <v>13</v>
      </c>
      <c r="B23" s="6">
        <v>13</v>
      </c>
      <c r="C23" s="64" t="s">
        <v>144</v>
      </c>
      <c r="D23" s="64" t="s">
        <v>145</v>
      </c>
      <c r="E23" s="5">
        <v>174</v>
      </c>
      <c r="F23" s="6" t="s">
        <v>48</v>
      </c>
      <c r="G23" s="6" t="s">
        <v>278</v>
      </c>
      <c r="H23" s="6" t="s">
        <v>255</v>
      </c>
      <c r="I23" s="6">
        <v>30</v>
      </c>
      <c r="J23" s="6">
        <v>9</v>
      </c>
      <c r="K23" s="6">
        <v>0</v>
      </c>
      <c r="L23" s="6">
        <f t="shared" si="5"/>
        <v>21</v>
      </c>
      <c r="M23" s="19">
        <v>20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21</v>
      </c>
      <c r="AD23" s="84">
        <f t="shared" si="1"/>
        <v>1</v>
      </c>
      <c r="AE23" s="84">
        <f t="shared" si="2"/>
        <v>20</v>
      </c>
      <c r="AF23" s="85">
        <f t="shared" si="3"/>
        <v>0.9523809523809523</v>
      </c>
      <c r="AG23" s="86">
        <f t="shared" si="4"/>
        <v>4.761904761904762</v>
      </c>
    </row>
    <row r="24" spans="1:33" ht="15.75" hidden="1" thickBot="1">
      <c r="A24" s="125">
        <v>14</v>
      </c>
      <c r="B24" s="6">
        <v>14</v>
      </c>
      <c r="C24" s="64" t="s">
        <v>154</v>
      </c>
      <c r="D24" s="64" t="s">
        <v>73</v>
      </c>
      <c r="E24" s="5">
        <v>103</v>
      </c>
      <c r="F24" s="6" t="s">
        <v>130</v>
      </c>
      <c r="G24" s="6" t="s">
        <v>254</v>
      </c>
      <c r="H24" s="6" t="s">
        <v>255</v>
      </c>
      <c r="I24" s="6">
        <v>30</v>
      </c>
      <c r="J24" s="6">
        <v>9</v>
      </c>
      <c r="K24" s="6">
        <v>0</v>
      </c>
      <c r="L24" s="6">
        <f t="shared" si="5"/>
        <v>21</v>
      </c>
      <c r="M24" s="19">
        <v>20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21</v>
      </c>
      <c r="AD24" s="84">
        <f t="shared" si="1"/>
        <v>1</v>
      </c>
      <c r="AE24" s="84">
        <f t="shared" si="2"/>
        <v>20</v>
      </c>
      <c r="AF24" s="85">
        <f t="shared" si="3"/>
        <v>0.9523809523809523</v>
      </c>
      <c r="AG24" s="86">
        <f t="shared" si="4"/>
        <v>4.761904761904762</v>
      </c>
    </row>
    <row r="25" spans="1:33" ht="15.75" hidden="1" thickBot="1">
      <c r="A25" s="125">
        <v>15</v>
      </c>
      <c r="B25" s="6">
        <v>15</v>
      </c>
      <c r="C25" s="64" t="s">
        <v>166</v>
      </c>
      <c r="D25" s="64" t="s">
        <v>167</v>
      </c>
      <c r="E25" s="5">
        <v>214</v>
      </c>
      <c r="F25" s="6" t="s">
        <v>83</v>
      </c>
      <c r="G25" s="6" t="s">
        <v>258</v>
      </c>
      <c r="H25" s="6" t="s">
        <v>255</v>
      </c>
      <c r="I25" s="6">
        <v>30</v>
      </c>
      <c r="J25" s="6">
        <v>9</v>
      </c>
      <c r="K25" s="6">
        <v>0</v>
      </c>
      <c r="L25" s="6">
        <f t="shared" si="5"/>
        <v>21</v>
      </c>
      <c r="M25" s="19">
        <v>20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21</v>
      </c>
      <c r="AD25" s="84">
        <f t="shared" si="1"/>
        <v>1</v>
      </c>
      <c r="AE25" s="84">
        <f t="shared" si="2"/>
        <v>20</v>
      </c>
      <c r="AF25" s="85">
        <f t="shared" si="3"/>
        <v>0.9523809523809523</v>
      </c>
      <c r="AG25" s="86">
        <f t="shared" si="4"/>
        <v>4.761904761904762</v>
      </c>
    </row>
    <row r="26" spans="1:33" ht="15.75" hidden="1" thickBot="1">
      <c r="A26" s="125">
        <v>16</v>
      </c>
      <c r="B26" s="6">
        <v>16</v>
      </c>
      <c r="C26" s="64" t="s">
        <v>169</v>
      </c>
      <c r="D26" s="64" t="s">
        <v>170</v>
      </c>
      <c r="E26" s="5">
        <v>162</v>
      </c>
      <c r="F26" s="6" t="s">
        <v>150</v>
      </c>
      <c r="G26" s="6" t="s">
        <v>257</v>
      </c>
      <c r="H26" s="6" t="s">
        <v>255</v>
      </c>
      <c r="I26" s="6">
        <v>30</v>
      </c>
      <c r="J26" s="6">
        <v>9</v>
      </c>
      <c r="K26" s="6">
        <v>0</v>
      </c>
      <c r="L26" s="6">
        <f t="shared" si="5"/>
        <v>21</v>
      </c>
      <c r="M26" s="19">
        <v>21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21</v>
      </c>
      <c r="AD26" s="84">
        <f t="shared" si="1"/>
        <v>0</v>
      </c>
      <c r="AE26" s="84">
        <f t="shared" si="2"/>
        <v>21</v>
      </c>
      <c r="AF26" s="85">
        <f t="shared" si="3"/>
        <v>1</v>
      </c>
      <c r="AG26" s="86">
        <f t="shared" si="4"/>
        <v>0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52" t="s">
        <v>232</v>
      </c>
      <c r="D28" s="153"/>
      <c r="E28" s="134"/>
      <c r="L28" s="104">
        <f aca="true" t="shared" si="7" ref="L28:AB28">SUM(L11:L26)</f>
        <v>324</v>
      </c>
      <c r="M28" s="48">
        <f t="shared" si="7"/>
        <v>300</v>
      </c>
      <c r="N28" s="48">
        <f t="shared" si="7"/>
        <v>22</v>
      </c>
      <c r="O28" s="48">
        <f t="shared" si="7"/>
        <v>0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0</v>
      </c>
      <c r="T28" s="48">
        <f t="shared" si="7"/>
        <v>2</v>
      </c>
      <c r="U28" s="48">
        <f t="shared" si="7"/>
        <v>0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324</v>
      </c>
      <c r="AD28" s="38">
        <f>N28+O28+P28+Q28+R28+S28+T28+U28+V28+W28+X28+Y28</f>
        <v>24</v>
      </c>
      <c r="AE28" s="38">
        <f>AC28-AD28</f>
        <v>300</v>
      </c>
      <c r="AF28" s="106">
        <f>(AC28-AD28)/ABS(AC28)</f>
        <v>0.9259259259259259</v>
      </c>
      <c r="AG28" s="107">
        <f>AD28/AC28%</f>
        <v>7.4074074074074066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49" t="s">
        <v>193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172</v>
      </c>
      <c r="B33" s="6" t="s">
        <v>173</v>
      </c>
      <c r="C33" s="61" t="s">
        <v>0</v>
      </c>
      <c r="D33" s="61" t="s">
        <v>1</v>
      </c>
      <c r="E33" s="41" t="s">
        <v>211</v>
      </c>
      <c r="F33" s="41" t="s">
        <v>212</v>
      </c>
      <c r="G33" s="41"/>
      <c r="H33" s="41" t="s">
        <v>299</v>
      </c>
      <c r="I33" s="41" t="s">
        <v>213</v>
      </c>
      <c r="J33" s="41" t="s">
        <v>214</v>
      </c>
      <c r="K33" s="41" t="s">
        <v>215</v>
      </c>
      <c r="L33" s="42" t="s">
        <v>216</v>
      </c>
      <c r="M33" s="43" t="s">
        <v>217</v>
      </c>
      <c r="N33" s="62" t="s">
        <v>174</v>
      </c>
      <c r="O33" s="45" t="s">
        <v>218</v>
      </c>
      <c r="P33" s="45" t="s">
        <v>300</v>
      </c>
      <c r="Q33" s="45" t="s">
        <v>301</v>
      </c>
      <c r="R33" s="45" t="s">
        <v>302</v>
      </c>
      <c r="S33" s="45" t="s">
        <v>303</v>
      </c>
      <c r="T33" s="45" t="s">
        <v>304</v>
      </c>
      <c r="U33" s="103" t="s">
        <v>305</v>
      </c>
      <c r="V33" s="103" t="s">
        <v>306</v>
      </c>
      <c r="W33" s="103" t="s">
        <v>307</v>
      </c>
      <c r="X33" s="126" t="s">
        <v>313</v>
      </c>
      <c r="Y33" s="126" t="s">
        <v>219</v>
      </c>
      <c r="Z33" s="126" t="s">
        <v>220</v>
      </c>
      <c r="AA33" s="126" t="s">
        <v>221</v>
      </c>
      <c r="AB33" s="126" t="s">
        <v>314</v>
      </c>
      <c r="AC33" s="78" t="s">
        <v>208</v>
      </c>
      <c r="AD33" s="78" t="s">
        <v>295</v>
      </c>
      <c r="AE33" s="79" t="s">
        <v>296</v>
      </c>
      <c r="AF33" s="79" t="s">
        <v>209</v>
      </c>
      <c r="AG33" s="79" t="s">
        <v>210</v>
      </c>
    </row>
    <row r="34" spans="2:27" ht="15.75" customHeight="1" thickBo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200</v>
      </c>
      <c r="D35" s="131" t="s">
        <v>15</v>
      </c>
      <c r="E35" s="24">
        <v>1014</v>
      </c>
      <c r="F35" s="25" t="s">
        <v>183</v>
      </c>
      <c r="G35" s="25"/>
      <c r="H35" s="25" t="s">
        <v>268</v>
      </c>
      <c r="I35" s="6">
        <v>30</v>
      </c>
      <c r="J35" s="6">
        <v>9</v>
      </c>
      <c r="K35" s="6">
        <v>4</v>
      </c>
      <c r="L35" s="6">
        <f aca="true" t="shared" si="8" ref="L35:L62">(I35-J35-K35)</f>
        <v>17</v>
      </c>
      <c r="M35" s="19">
        <v>17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2">L35-M35-N35-O35-P35-Q35-R35-S35-T35-U35-V35-W35-X35-Y35-Z35</f>
        <v>0</v>
      </c>
      <c r="AC35" s="83">
        <f aca="true" t="shared" si="10" ref="AC35:AC62">L35</f>
        <v>17</v>
      </c>
      <c r="AD35" s="84">
        <f aca="true" t="shared" si="11" ref="AD35:AD62">N35+O35+W35+X35+Y35</f>
        <v>0</v>
      </c>
      <c r="AE35" s="84">
        <f aca="true" t="shared" si="12" ref="AE35:AE62">AC35-AD35</f>
        <v>17</v>
      </c>
      <c r="AF35" s="85">
        <f aca="true" t="shared" si="13" ref="AF35:AF62">(AC35-AD35)/ABS(AC35)</f>
        <v>1</v>
      </c>
      <c r="AG35" s="86">
        <f aca="true" t="shared" si="14" ref="AG35:AG62">AD35/AC35%</f>
        <v>0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130</v>
      </c>
      <c r="G36" s="6" t="s">
        <v>270</v>
      </c>
      <c r="H36" s="6" t="s">
        <v>268</v>
      </c>
      <c r="I36" s="6">
        <v>30</v>
      </c>
      <c r="J36" s="6">
        <v>9</v>
      </c>
      <c r="K36" s="6">
        <v>0</v>
      </c>
      <c r="L36" s="6">
        <f t="shared" si="8"/>
        <v>21</v>
      </c>
      <c r="M36" s="19">
        <v>21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21</v>
      </c>
      <c r="AD36" s="84">
        <f t="shared" si="11"/>
        <v>0</v>
      </c>
      <c r="AE36" s="84">
        <f t="shared" si="12"/>
        <v>21</v>
      </c>
      <c r="AF36" s="85">
        <f t="shared" si="13"/>
        <v>1</v>
      </c>
      <c r="AG36" s="86">
        <f t="shared" si="14"/>
        <v>0</v>
      </c>
    </row>
    <row r="37" spans="1:33" ht="15.75" hidden="1" thickBot="1">
      <c r="A37" s="125">
        <v>19</v>
      </c>
      <c r="B37" s="25">
        <v>3</v>
      </c>
      <c r="C37" s="64" t="s">
        <v>187</v>
      </c>
      <c r="D37" s="64" t="s">
        <v>13</v>
      </c>
      <c r="E37" s="5">
        <v>532</v>
      </c>
      <c r="F37" s="6" t="s">
        <v>48</v>
      </c>
      <c r="G37" s="6" t="s">
        <v>271</v>
      </c>
      <c r="H37" s="6" t="s">
        <v>268</v>
      </c>
      <c r="I37" s="6">
        <v>30</v>
      </c>
      <c r="J37" s="6">
        <v>9</v>
      </c>
      <c r="K37" s="6">
        <v>0</v>
      </c>
      <c r="L37" s="6">
        <f t="shared" si="8"/>
        <v>21</v>
      </c>
      <c r="M37" s="19">
        <v>21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29">
        <f t="shared" si="9"/>
        <v>0</v>
      </c>
      <c r="AC37" s="83">
        <f t="shared" si="10"/>
        <v>21</v>
      </c>
      <c r="AD37" s="84">
        <f t="shared" si="11"/>
        <v>0</v>
      </c>
      <c r="AE37" s="84">
        <f t="shared" si="12"/>
        <v>21</v>
      </c>
      <c r="AF37" s="85">
        <f t="shared" si="13"/>
        <v>1</v>
      </c>
      <c r="AG37" s="86">
        <f t="shared" si="14"/>
        <v>0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272</v>
      </c>
      <c r="H38" s="6" t="s">
        <v>268</v>
      </c>
      <c r="I38" s="6">
        <v>30</v>
      </c>
      <c r="J38" s="6">
        <v>5</v>
      </c>
      <c r="K38" s="6">
        <v>0</v>
      </c>
      <c r="L38" s="6">
        <f t="shared" si="8"/>
        <v>25</v>
      </c>
      <c r="M38" s="19">
        <v>23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2</v>
      </c>
      <c r="Y38" s="6">
        <v>0</v>
      </c>
      <c r="Z38" s="6">
        <v>0</v>
      </c>
      <c r="AA38" s="6">
        <v>5</v>
      </c>
      <c r="AB38" s="129">
        <f t="shared" si="9"/>
        <v>0</v>
      </c>
      <c r="AC38" s="83">
        <f t="shared" si="10"/>
        <v>25</v>
      </c>
      <c r="AD38" s="84">
        <f t="shared" si="11"/>
        <v>2</v>
      </c>
      <c r="AE38" s="84">
        <f t="shared" si="12"/>
        <v>23</v>
      </c>
      <c r="AF38" s="85">
        <f t="shared" si="13"/>
        <v>0.92</v>
      </c>
      <c r="AG38" s="86">
        <f t="shared" si="14"/>
        <v>8</v>
      </c>
    </row>
    <row r="39" spans="1:33" ht="15.75" hidden="1" thickBot="1">
      <c r="A39" s="125">
        <v>21</v>
      </c>
      <c r="B39" s="25">
        <v>5</v>
      </c>
      <c r="C39" s="65" t="s">
        <v>201</v>
      </c>
      <c r="D39" s="131" t="s">
        <v>202</v>
      </c>
      <c r="E39" s="24">
        <v>1022</v>
      </c>
      <c r="F39" s="25" t="s">
        <v>183</v>
      </c>
      <c r="G39" s="25" t="s">
        <v>273</v>
      </c>
      <c r="H39" s="25" t="s">
        <v>268</v>
      </c>
      <c r="I39" s="6">
        <v>30</v>
      </c>
      <c r="J39" s="6">
        <v>9</v>
      </c>
      <c r="K39" s="6">
        <v>4</v>
      </c>
      <c r="L39" s="6">
        <f t="shared" si="8"/>
        <v>17</v>
      </c>
      <c r="M39" s="19">
        <v>16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17</v>
      </c>
      <c r="AD39" s="84">
        <f t="shared" si="11"/>
        <v>1</v>
      </c>
      <c r="AE39" s="84">
        <f t="shared" si="12"/>
        <v>16</v>
      </c>
      <c r="AF39" s="85">
        <f t="shared" si="13"/>
        <v>0.9411764705882353</v>
      </c>
      <c r="AG39" s="86">
        <f t="shared" si="14"/>
        <v>5.88235294117647</v>
      </c>
    </row>
    <row r="40" spans="1:33" ht="15.75" hidden="1" thickBot="1">
      <c r="A40" s="125">
        <v>22</v>
      </c>
      <c r="B40" s="6">
        <v>6</v>
      </c>
      <c r="C40" s="64" t="s">
        <v>186</v>
      </c>
      <c r="D40" s="64" t="s">
        <v>22</v>
      </c>
      <c r="E40" s="5">
        <v>260</v>
      </c>
      <c r="F40" s="6" t="s">
        <v>4</v>
      </c>
      <c r="G40" s="6" t="s">
        <v>271</v>
      </c>
      <c r="H40" s="6" t="s">
        <v>268</v>
      </c>
      <c r="I40" s="6">
        <v>30</v>
      </c>
      <c r="J40" s="6">
        <v>9</v>
      </c>
      <c r="K40" s="6">
        <v>0</v>
      </c>
      <c r="L40" s="6">
        <f t="shared" si="8"/>
        <v>21</v>
      </c>
      <c r="M40" s="19">
        <v>0</v>
      </c>
      <c r="N40" s="6">
        <v>0</v>
      </c>
      <c r="O40" s="6">
        <v>21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9">
        <f t="shared" si="9"/>
        <v>0</v>
      </c>
      <c r="AC40" s="83">
        <f t="shared" si="10"/>
        <v>21</v>
      </c>
      <c r="AD40" s="84">
        <f t="shared" si="11"/>
        <v>21</v>
      </c>
      <c r="AE40" s="84">
        <f t="shared" si="12"/>
        <v>0</v>
      </c>
      <c r="AF40" s="85">
        <f t="shared" si="13"/>
        <v>0</v>
      </c>
      <c r="AG40" s="86">
        <f t="shared" si="14"/>
        <v>100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277</v>
      </c>
      <c r="H41" s="6" t="s">
        <v>268</v>
      </c>
      <c r="I41" s="6">
        <v>30</v>
      </c>
      <c r="J41" s="6">
        <v>9</v>
      </c>
      <c r="K41" s="6">
        <v>0</v>
      </c>
      <c r="L41" s="6">
        <f t="shared" si="8"/>
        <v>21</v>
      </c>
      <c r="M41" s="19">
        <v>16</v>
      </c>
      <c r="N41" s="6">
        <v>0</v>
      </c>
      <c r="O41" s="6">
        <v>5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21</v>
      </c>
      <c r="AD41" s="84">
        <f t="shared" si="11"/>
        <v>5</v>
      </c>
      <c r="AE41" s="84">
        <f t="shared" si="12"/>
        <v>16</v>
      </c>
      <c r="AF41" s="85">
        <f t="shared" si="13"/>
        <v>0.7619047619047619</v>
      </c>
      <c r="AG41" s="86">
        <f t="shared" si="14"/>
        <v>23.80952380952381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270</v>
      </c>
      <c r="H42" s="6" t="s">
        <v>268</v>
      </c>
      <c r="I42" s="6">
        <v>30</v>
      </c>
      <c r="J42" s="6">
        <v>5</v>
      </c>
      <c r="K42" s="6">
        <v>0</v>
      </c>
      <c r="L42" s="6">
        <f t="shared" si="8"/>
        <v>25</v>
      </c>
      <c r="M42" s="19">
        <v>8</v>
      </c>
      <c r="N42" s="6">
        <v>1</v>
      </c>
      <c r="O42" s="6">
        <v>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7</v>
      </c>
      <c r="AA42" s="6">
        <v>2</v>
      </c>
      <c r="AB42" s="129">
        <f t="shared" si="9"/>
        <v>0</v>
      </c>
      <c r="AC42" s="83">
        <f t="shared" si="10"/>
        <v>25</v>
      </c>
      <c r="AD42" s="84">
        <f t="shared" si="11"/>
        <v>10</v>
      </c>
      <c r="AE42" s="84">
        <f t="shared" si="12"/>
        <v>15</v>
      </c>
      <c r="AF42" s="85">
        <f t="shared" si="13"/>
        <v>0.6</v>
      </c>
      <c r="AG42" s="86">
        <f t="shared" si="14"/>
        <v>40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270</v>
      </c>
      <c r="H43" s="6" t="s">
        <v>268</v>
      </c>
      <c r="I43" s="6">
        <v>30</v>
      </c>
      <c r="J43" s="6">
        <v>9</v>
      </c>
      <c r="K43" s="6">
        <v>0</v>
      </c>
      <c r="L43" s="6">
        <f t="shared" si="8"/>
        <v>21</v>
      </c>
      <c r="M43" s="19">
        <v>18</v>
      </c>
      <c r="N43" s="6">
        <v>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21</v>
      </c>
      <c r="AD43" s="84">
        <f t="shared" si="11"/>
        <v>3</v>
      </c>
      <c r="AE43" s="84">
        <f t="shared" si="12"/>
        <v>18</v>
      </c>
      <c r="AF43" s="85">
        <f t="shared" si="13"/>
        <v>0.8571428571428571</v>
      </c>
      <c r="AG43" s="86">
        <f t="shared" si="14"/>
        <v>14.285714285714286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268</v>
      </c>
      <c r="I44" s="6">
        <v>30</v>
      </c>
      <c r="J44" s="6">
        <v>9</v>
      </c>
      <c r="K44" s="6">
        <v>13</v>
      </c>
      <c r="L44" s="6">
        <f t="shared" si="8"/>
        <v>8</v>
      </c>
      <c r="M44" s="19">
        <v>6</v>
      </c>
      <c r="N44" s="6">
        <v>1</v>
      </c>
      <c r="O44" s="6">
        <v>1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8</v>
      </c>
      <c r="AD44" s="84">
        <f>N44+O44+W44+X44+Y44</f>
        <v>2</v>
      </c>
      <c r="AE44" s="84">
        <f>AC44-AD44</f>
        <v>6</v>
      </c>
      <c r="AF44" s="85">
        <f>(AC44-AD44)/ABS(AC44)</f>
        <v>0.75</v>
      </c>
      <c r="AG44" s="86">
        <f>AD44/AC44%</f>
        <v>25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274</v>
      </c>
      <c r="H45" s="6" t="s">
        <v>268</v>
      </c>
      <c r="I45" s="6">
        <v>30</v>
      </c>
      <c r="J45" s="6">
        <v>9</v>
      </c>
      <c r="K45" s="6">
        <v>0</v>
      </c>
      <c r="L45" s="6">
        <f t="shared" si="8"/>
        <v>21</v>
      </c>
      <c r="M45" s="19">
        <v>21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21</v>
      </c>
      <c r="AD45" s="84">
        <f t="shared" si="11"/>
        <v>0</v>
      </c>
      <c r="AE45" s="84">
        <f t="shared" si="12"/>
        <v>21</v>
      </c>
      <c r="AF45" s="85">
        <f t="shared" si="13"/>
        <v>1</v>
      </c>
      <c r="AG45" s="86">
        <f t="shared" si="14"/>
        <v>0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130</v>
      </c>
      <c r="G46" s="6" t="s">
        <v>275</v>
      </c>
      <c r="H46" s="6" t="s">
        <v>268</v>
      </c>
      <c r="I46" s="6">
        <v>30</v>
      </c>
      <c r="J46" s="6">
        <v>9</v>
      </c>
      <c r="K46" s="6">
        <v>0</v>
      </c>
      <c r="L46" s="6">
        <f t="shared" si="8"/>
        <v>21</v>
      </c>
      <c r="M46" s="19">
        <v>16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4</v>
      </c>
      <c r="AA46" s="6">
        <v>0</v>
      </c>
      <c r="AB46" s="129">
        <f t="shared" si="9"/>
        <v>0</v>
      </c>
      <c r="AC46" s="83">
        <f t="shared" si="10"/>
        <v>21</v>
      </c>
      <c r="AD46" s="84">
        <f t="shared" si="11"/>
        <v>1</v>
      </c>
      <c r="AE46" s="84">
        <f t="shared" si="12"/>
        <v>20</v>
      </c>
      <c r="AF46" s="85">
        <f t="shared" si="13"/>
        <v>0.9523809523809523</v>
      </c>
      <c r="AG46" s="86">
        <f t="shared" si="14"/>
        <v>4.761904761904762</v>
      </c>
    </row>
    <row r="47" spans="1:33" ht="15.75" hidden="1" thickBot="1">
      <c r="A47" s="125">
        <v>29</v>
      </c>
      <c r="B47" s="25">
        <v>13</v>
      </c>
      <c r="C47" s="64" t="s">
        <v>87</v>
      </c>
      <c r="D47" s="64" t="s">
        <v>88</v>
      </c>
      <c r="E47" s="5">
        <v>114</v>
      </c>
      <c r="F47" s="6" t="s">
        <v>130</v>
      </c>
      <c r="G47" s="6" t="s">
        <v>251</v>
      </c>
      <c r="H47" s="6" t="s">
        <v>268</v>
      </c>
      <c r="I47" s="6">
        <v>30</v>
      </c>
      <c r="J47" s="6">
        <v>9</v>
      </c>
      <c r="K47" s="6">
        <v>0</v>
      </c>
      <c r="L47" s="6">
        <f t="shared" si="8"/>
        <v>21</v>
      </c>
      <c r="M47" s="19">
        <v>20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9">
        <f t="shared" si="9"/>
        <v>0</v>
      </c>
      <c r="AC47" s="83">
        <f t="shared" si="10"/>
        <v>21</v>
      </c>
      <c r="AD47" s="84">
        <f t="shared" si="11"/>
        <v>1</v>
      </c>
      <c r="AE47" s="84">
        <f t="shared" si="12"/>
        <v>20</v>
      </c>
      <c r="AF47" s="85">
        <f t="shared" si="13"/>
        <v>0.9523809523809523</v>
      </c>
      <c r="AG47" s="86">
        <f t="shared" si="14"/>
        <v>4.761904761904762</v>
      </c>
    </row>
    <row r="48" spans="1:33" ht="15.75" hidden="1" thickBot="1">
      <c r="A48" s="125">
        <v>30</v>
      </c>
      <c r="B48" s="6">
        <v>14</v>
      </c>
      <c r="C48" s="64" t="s">
        <v>87</v>
      </c>
      <c r="D48" s="64" t="s">
        <v>89</v>
      </c>
      <c r="E48" s="5">
        <v>127</v>
      </c>
      <c r="F48" s="6" t="s">
        <v>4</v>
      </c>
      <c r="G48" s="6" t="s">
        <v>274</v>
      </c>
      <c r="H48" s="6" t="s">
        <v>268</v>
      </c>
      <c r="I48" s="6">
        <v>30</v>
      </c>
      <c r="J48" s="6">
        <v>9</v>
      </c>
      <c r="K48" s="6">
        <v>0</v>
      </c>
      <c r="L48" s="6">
        <f t="shared" si="8"/>
        <v>21</v>
      </c>
      <c r="M48" s="19">
        <v>20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21</v>
      </c>
      <c r="AD48" s="84">
        <f t="shared" si="11"/>
        <v>1</v>
      </c>
      <c r="AE48" s="84">
        <f t="shared" si="12"/>
        <v>20</v>
      </c>
      <c r="AF48" s="85">
        <f t="shared" si="13"/>
        <v>0.9523809523809523</v>
      </c>
      <c r="AG48" s="86">
        <f t="shared" si="14"/>
        <v>4.761904761904762</v>
      </c>
    </row>
    <row r="49" spans="1:33" ht="15.75" hidden="1" thickBot="1">
      <c r="A49" s="125">
        <v>31</v>
      </c>
      <c r="B49" s="25">
        <v>15</v>
      </c>
      <c r="C49" s="65" t="s">
        <v>91</v>
      </c>
      <c r="D49" s="65" t="s">
        <v>203</v>
      </c>
      <c r="E49" s="24">
        <v>1010</v>
      </c>
      <c r="F49" s="25" t="s">
        <v>183</v>
      </c>
      <c r="G49" s="25" t="s">
        <v>276</v>
      </c>
      <c r="H49" s="25" t="s">
        <v>268</v>
      </c>
      <c r="I49" s="6">
        <v>30</v>
      </c>
      <c r="J49" s="6">
        <v>9</v>
      </c>
      <c r="K49" s="6">
        <v>0</v>
      </c>
      <c r="L49" s="6">
        <f t="shared" si="8"/>
        <v>21</v>
      </c>
      <c r="M49" s="19">
        <v>21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21</v>
      </c>
      <c r="AD49" s="84">
        <f t="shared" si="11"/>
        <v>0</v>
      </c>
      <c r="AE49" s="84">
        <f t="shared" si="12"/>
        <v>21</v>
      </c>
      <c r="AF49" s="85">
        <f t="shared" si="13"/>
        <v>1</v>
      </c>
      <c r="AG49" s="86">
        <f t="shared" si="14"/>
        <v>0</v>
      </c>
    </row>
    <row r="50" spans="1:33" ht="15.75" hidden="1" thickBot="1">
      <c r="A50" s="125">
        <v>32</v>
      </c>
      <c r="B50" s="6">
        <v>16</v>
      </c>
      <c r="C50" s="64" t="s">
        <v>185</v>
      </c>
      <c r="D50" s="64" t="s">
        <v>68</v>
      </c>
      <c r="E50" s="5">
        <v>9994</v>
      </c>
      <c r="F50" s="6" t="s">
        <v>176</v>
      </c>
      <c r="G50" s="6" t="s">
        <v>262</v>
      </c>
      <c r="H50" s="6" t="s">
        <v>268</v>
      </c>
      <c r="I50" s="6">
        <v>30</v>
      </c>
      <c r="J50" s="6">
        <v>9</v>
      </c>
      <c r="K50" s="6">
        <v>0</v>
      </c>
      <c r="L50" s="6">
        <f t="shared" si="8"/>
        <v>21</v>
      </c>
      <c r="M50" s="19">
        <v>21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29">
        <f t="shared" si="9"/>
        <v>0</v>
      </c>
      <c r="AC50" s="83">
        <f t="shared" si="10"/>
        <v>21</v>
      </c>
      <c r="AD50" s="84">
        <f t="shared" si="11"/>
        <v>0</v>
      </c>
      <c r="AE50" s="84">
        <f t="shared" si="12"/>
        <v>21</v>
      </c>
      <c r="AF50" s="85">
        <f t="shared" si="13"/>
        <v>1</v>
      </c>
      <c r="AG50" s="86">
        <f t="shared" si="14"/>
        <v>0</v>
      </c>
    </row>
    <row r="51" spans="1:33" ht="15.75" hidden="1" thickBot="1">
      <c r="A51" s="125">
        <v>33</v>
      </c>
      <c r="B51" s="25">
        <v>17</v>
      </c>
      <c r="C51" s="64" t="s">
        <v>106</v>
      </c>
      <c r="D51" s="64" t="s">
        <v>107</v>
      </c>
      <c r="E51" s="5">
        <v>45</v>
      </c>
      <c r="F51" s="6" t="s">
        <v>4</v>
      </c>
      <c r="G51" s="6" t="s">
        <v>271</v>
      </c>
      <c r="H51" s="6" t="s">
        <v>268</v>
      </c>
      <c r="I51" s="6">
        <v>30</v>
      </c>
      <c r="J51" s="6">
        <v>9</v>
      </c>
      <c r="K51" s="6">
        <v>0</v>
      </c>
      <c r="L51" s="6">
        <f t="shared" si="8"/>
        <v>21</v>
      </c>
      <c r="M51" s="19">
        <v>0</v>
      </c>
      <c r="N51" s="6">
        <v>21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9">
        <f t="shared" si="9"/>
        <v>0</v>
      </c>
      <c r="AC51" s="83">
        <f t="shared" si="10"/>
        <v>21</v>
      </c>
      <c r="AD51" s="84">
        <f t="shared" si="11"/>
        <v>21</v>
      </c>
      <c r="AE51" s="84">
        <f t="shared" si="12"/>
        <v>0</v>
      </c>
      <c r="AF51" s="85">
        <f t="shared" si="13"/>
        <v>0</v>
      </c>
      <c r="AG51" s="86">
        <f t="shared" si="14"/>
        <v>100</v>
      </c>
    </row>
    <row r="52" spans="1:33" ht="15.75" hidden="1" thickBot="1">
      <c r="A52" s="125">
        <v>34</v>
      </c>
      <c r="B52" s="6">
        <v>18</v>
      </c>
      <c r="C52" s="65" t="s">
        <v>108</v>
      </c>
      <c r="D52" s="65" t="s">
        <v>37</v>
      </c>
      <c r="E52" s="24">
        <v>9997</v>
      </c>
      <c r="F52" s="25" t="s">
        <v>183</v>
      </c>
      <c r="G52" s="25" t="s">
        <v>273</v>
      </c>
      <c r="H52" s="25" t="s">
        <v>268</v>
      </c>
      <c r="I52" s="6">
        <v>30</v>
      </c>
      <c r="J52" s="6">
        <v>9</v>
      </c>
      <c r="K52" s="6">
        <v>0</v>
      </c>
      <c r="L52" s="6">
        <f t="shared" si="8"/>
        <v>21</v>
      </c>
      <c r="M52" s="19">
        <v>21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9">
        <f t="shared" si="9"/>
        <v>0</v>
      </c>
      <c r="AC52" s="83">
        <f t="shared" si="10"/>
        <v>21</v>
      </c>
      <c r="AD52" s="84">
        <f t="shared" si="11"/>
        <v>0</v>
      </c>
      <c r="AE52" s="84">
        <f t="shared" si="12"/>
        <v>21</v>
      </c>
      <c r="AF52" s="85">
        <f t="shared" si="13"/>
        <v>1</v>
      </c>
      <c r="AG52" s="86">
        <f t="shared" si="14"/>
        <v>0</v>
      </c>
    </row>
    <row r="53" spans="1:33" ht="15.75" hidden="1" thickBot="1">
      <c r="A53" s="125">
        <v>35</v>
      </c>
      <c r="B53" s="25">
        <v>19</v>
      </c>
      <c r="C53" s="64" t="s">
        <v>122</v>
      </c>
      <c r="D53" s="64" t="s">
        <v>123</v>
      </c>
      <c r="E53" s="5">
        <v>192</v>
      </c>
      <c r="F53" s="6" t="s">
        <v>236</v>
      </c>
      <c r="G53" s="6" t="s">
        <v>272</v>
      </c>
      <c r="H53" s="6" t="s">
        <v>268</v>
      </c>
      <c r="I53" s="6">
        <v>30</v>
      </c>
      <c r="J53" s="6">
        <v>5</v>
      </c>
      <c r="K53" s="6">
        <v>0</v>
      </c>
      <c r="L53" s="6">
        <f t="shared" si="8"/>
        <v>25</v>
      </c>
      <c r="M53" s="19">
        <v>25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5</v>
      </c>
      <c r="AB53" s="129">
        <f t="shared" si="9"/>
        <v>0</v>
      </c>
      <c r="AC53" s="83">
        <f>L53</f>
        <v>25</v>
      </c>
      <c r="AD53" s="84">
        <f>N53+O53+W53+X53+Y53</f>
        <v>0</v>
      </c>
      <c r="AE53" s="84">
        <f>AC53-AD53</f>
        <v>25</v>
      </c>
      <c r="AF53" s="85">
        <f>(AC53-AD53)/ABS(AC53)</f>
        <v>1</v>
      </c>
      <c r="AG53" s="86">
        <f>AD53/AC53%</f>
        <v>0</v>
      </c>
    </row>
    <row r="54" spans="1:33" ht="15.75" hidden="1" thickBot="1">
      <c r="A54" s="125">
        <v>36</v>
      </c>
      <c r="B54" s="6">
        <v>20</v>
      </c>
      <c r="C54" s="64" t="s">
        <v>125</v>
      </c>
      <c r="D54" s="64" t="s">
        <v>73</v>
      </c>
      <c r="E54" s="5">
        <v>100</v>
      </c>
      <c r="F54" s="6" t="s">
        <v>130</v>
      </c>
      <c r="G54" s="6" t="s">
        <v>251</v>
      </c>
      <c r="H54" s="6" t="s">
        <v>268</v>
      </c>
      <c r="I54" s="6">
        <v>30</v>
      </c>
      <c r="J54" s="6">
        <v>9</v>
      </c>
      <c r="K54" s="6">
        <v>0</v>
      </c>
      <c r="L54" s="6">
        <f t="shared" si="8"/>
        <v>21</v>
      </c>
      <c r="M54" s="19">
        <v>21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9">
        <f t="shared" si="9"/>
        <v>0</v>
      </c>
      <c r="AC54" s="83">
        <f>L54</f>
        <v>21</v>
      </c>
      <c r="AD54" s="84">
        <f>N54+O54+W54+X54+Y54</f>
        <v>0</v>
      </c>
      <c r="AE54" s="84">
        <f>AC54-AD54</f>
        <v>21</v>
      </c>
      <c r="AF54" s="85">
        <f>(AC54-AD54)/ABS(AC54)</f>
        <v>1</v>
      </c>
      <c r="AG54" s="86">
        <f>AD54/AC54%</f>
        <v>0</v>
      </c>
    </row>
    <row r="55" spans="1:33" ht="15.75" hidden="1" thickBot="1">
      <c r="A55" s="125">
        <v>37</v>
      </c>
      <c r="B55" s="25">
        <v>21</v>
      </c>
      <c r="C55" s="64" t="s">
        <v>128</v>
      </c>
      <c r="D55" s="64" t="s">
        <v>61</v>
      </c>
      <c r="E55" s="5">
        <v>60</v>
      </c>
      <c r="F55" s="6" t="s">
        <v>129</v>
      </c>
      <c r="G55" s="6" t="s">
        <v>272</v>
      </c>
      <c r="H55" s="6" t="s">
        <v>268</v>
      </c>
      <c r="I55" s="6">
        <v>30</v>
      </c>
      <c r="J55" s="6">
        <v>5</v>
      </c>
      <c r="K55" s="6">
        <v>0</v>
      </c>
      <c r="L55" s="6">
        <f t="shared" si="8"/>
        <v>25</v>
      </c>
      <c r="M55" s="19">
        <v>5</v>
      </c>
      <c r="N55" s="6">
        <v>10</v>
      </c>
      <c r="O55" s="6">
        <v>5</v>
      </c>
      <c r="P55" s="6">
        <v>0</v>
      </c>
      <c r="Q55" s="6">
        <v>0</v>
      </c>
      <c r="R55" s="6">
        <v>5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3</v>
      </c>
      <c r="AB55" s="129">
        <f t="shared" si="9"/>
        <v>0</v>
      </c>
      <c r="AC55" s="83">
        <f t="shared" si="10"/>
        <v>25</v>
      </c>
      <c r="AD55" s="84">
        <f t="shared" si="11"/>
        <v>15</v>
      </c>
      <c r="AE55" s="84">
        <f t="shared" si="12"/>
        <v>10</v>
      </c>
      <c r="AF55" s="85">
        <f t="shared" si="13"/>
        <v>0.4</v>
      </c>
      <c r="AG55" s="86">
        <f t="shared" si="14"/>
        <v>60</v>
      </c>
    </row>
    <row r="56" spans="1:33" ht="15.75" hidden="1" thickBot="1">
      <c r="A56" s="125">
        <v>38</v>
      </c>
      <c r="B56" s="6">
        <v>22</v>
      </c>
      <c r="C56" s="64" t="s">
        <v>132</v>
      </c>
      <c r="D56" s="64" t="s">
        <v>133</v>
      </c>
      <c r="E56" s="5">
        <v>92</v>
      </c>
      <c r="F56" s="6" t="s">
        <v>130</v>
      </c>
      <c r="G56" s="6" t="s">
        <v>271</v>
      </c>
      <c r="H56" s="6" t="s">
        <v>268</v>
      </c>
      <c r="I56" s="6">
        <v>30</v>
      </c>
      <c r="J56" s="6">
        <v>9</v>
      </c>
      <c r="K56" s="6">
        <v>0</v>
      </c>
      <c r="L56" s="6">
        <f t="shared" si="8"/>
        <v>21</v>
      </c>
      <c r="M56" s="19">
        <v>20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129">
        <f t="shared" si="9"/>
        <v>0</v>
      </c>
      <c r="AC56" s="83">
        <f t="shared" si="10"/>
        <v>21</v>
      </c>
      <c r="AD56" s="84">
        <f t="shared" si="11"/>
        <v>0</v>
      </c>
      <c r="AE56" s="84">
        <f t="shared" si="12"/>
        <v>21</v>
      </c>
      <c r="AF56" s="85">
        <f t="shared" si="13"/>
        <v>1</v>
      </c>
      <c r="AG56" s="86">
        <f t="shared" si="14"/>
        <v>0</v>
      </c>
    </row>
    <row r="57" spans="1:33" ht="15.75" hidden="1" thickBot="1">
      <c r="A57" s="125">
        <v>39</v>
      </c>
      <c r="B57" s="25">
        <v>23</v>
      </c>
      <c r="C57" s="64" t="s">
        <v>134</v>
      </c>
      <c r="D57" s="64" t="s">
        <v>135</v>
      </c>
      <c r="E57" s="5">
        <v>115</v>
      </c>
      <c r="F57" s="6" t="s">
        <v>4</v>
      </c>
      <c r="G57" s="6" t="s">
        <v>269</v>
      </c>
      <c r="H57" s="6" t="s">
        <v>268</v>
      </c>
      <c r="I57" s="6">
        <v>30</v>
      </c>
      <c r="J57" s="6">
        <v>9</v>
      </c>
      <c r="K57" s="6">
        <v>0</v>
      </c>
      <c r="L57" s="6">
        <f t="shared" si="8"/>
        <v>21</v>
      </c>
      <c r="M57" s="19">
        <v>21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9">
        <f t="shared" si="9"/>
        <v>0</v>
      </c>
      <c r="AC57" s="83">
        <f t="shared" si="10"/>
        <v>21</v>
      </c>
      <c r="AD57" s="84">
        <f t="shared" si="11"/>
        <v>0</v>
      </c>
      <c r="AE57" s="84">
        <f t="shared" si="12"/>
        <v>21</v>
      </c>
      <c r="AF57" s="85">
        <f t="shared" si="13"/>
        <v>1</v>
      </c>
      <c r="AG57" s="86">
        <f t="shared" si="14"/>
        <v>0</v>
      </c>
    </row>
    <row r="58" spans="1:33" ht="15.75" hidden="1" thickBot="1">
      <c r="A58" s="125">
        <v>40</v>
      </c>
      <c r="B58" s="6">
        <v>24</v>
      </c>
      <c r="C58" s="64" t="s">
        <v>149</v>
      </c>
      <c r="D58" s="64" t="s">
        <v>151</v>
      </c>
      <c r="E58" s="5">
        <v>220</v>
      </c>
      <c r="F58" s="6" t="s">
        <v>150</v>
      </c>
      <c r="G58" s="6" t="s">
        <v>267</v>
      </c>
      <c r="H58" s="6" t="s">
        <v>268</v>
      </c>
      <c r="I58" s="6">
        <v>30</v>
      </c>
      <c r="J58" s="6">
        <v>9</v>
      </c>
      <c r="K58" s="6">
        <v>0</v>
      </c>
      <c r="L58" s="6">
        <f t="shared" si="8"/>
        <v>21</v>
      </c>
      <c r="M58" s="19">
        <v>19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2</v>
      </c>
      <c r="AA58" s="6">
        <v>0</v>
      </c>
      <c r="AB58" s="129">
        <f t="shared" si="9"/>
        <v>0</v>
      </c>
      <c r="AC58" s="83">
        <f t="shared" si="10"/>
        <v>21</v>
      </c>
      <c r="AD58" s="84">
        <f t="shared" si="11"/>
        <v>0</v>
      </c>
      <c r="AE58" s="84">
        <f t="shared" si="12"/>
        <v>21</v>
      </c>
      <c r="AF58" s="85">
        <f t="shared" si="13"/>
        <v>1</v>
      </c>
      <c r="AG58" s="86">
        <f t="shared" si="14"/>
        <v>0</v>
      </c>
    </row>
    <row r="59" spans="1:33" ht="15.75" hidden="1" thickBot="1">
      <c r="A59" s="125">
        <v>41</v>
      </c>
      <c r="B59" s="25">
        <v>25</v>
      </c>
      <c r="C59" s="64" t="s">
        <v>158</v>
      </c>
      <c r="D59" s="64" t="s">
        <v>159</v>
      </c>
      <c r="E59" s="5">
        <v>531</v>
      </c>
      <c r="F59" s="6" t="s">
        <v>48</v>
      </c>
      <c r="G59" s="6" t="s">
        <v>271</v>
      </c>
      <c r="H59" s="6" t="s">
        <v>268</v>
      </c>
      <c r="I59" s="6">
        <v>30</v>
      </c>
      <c r="J59" s="6">
        <v>9</v>
      </c>
      <c r="K59" s="6">
        <v>0</v>
      </c>
      <c r="L59" s="6">
        <f t="shared" si="8"/>
        <v>21</v>
      </c>
      <c r="M59" s="19">
        <v>18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3</v>
      </c>
      <c r="AA59" s="6">
        <v>0</v>
      </c>
      <c r="AB59" s="129">
        <f t="shared" si="9"/>
        <v>0</v>
      </c>
      <c r="AC59" s="83">
        <f t="shared" si="10"/>
        <v>21</v>
      </c>
      <c r="AD59" s="84">
        <f t="shared" si="11"/>
        <v>0</v>
      </c>
      <c r="AE59" s="84">
        <f t="shared" si="12"/>
        <v>21</v>
      </c>
      <c r="AF59" s="85">
        <f t="shared" si="13"/>
        <v>1</v>
      </c>
      <c r="AG59" s="86">
        <f t="shared" si="14"/>
        <v>0</v>
      </c>
    </row>
    <row r="60" spans="1:33" ht="15.75" hidden="1" thickBot="1">
      <c r="A60" s="125">
        <v>42</v>
      </c>
      <c r="B60" s="6">
        <v>26</v>
      </c>
      <c r="C60" s="64" t="s">
        <v>161</v>
      </c>
      <c r="D60" s="64" t="s">
        <v>53</v>
      </c>
      <c r="E60" s="5">
        <v>180</v>
      </c>
      <c r="F60" s="6" t="s">
        <v>4</v>
      </c>
      <c r="G60" s="6" t="s">
        <v>272</v>
      </c>
      <c r="H60" s="6" t="s">
        <v>268</v>
      </c>
      <c r="I60" s="6">
        <v>30</v>
      </c>
      <c r="J60" s="6">
        <v>9</v>
      </c>
      <c r="K60" s="6">
        <v>0</v>
      </c>
      <c r="L60" s="6">
        <f t="shared" si="8"/>
        <v>21</v>
      </c>
      <c r="M60" s="19">
        <v>19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21</v>
      </c>
      <c r="AD60" s="84">
        <f t="shared" si="11"/>
        <v>2</v>
      </c>
      <c r="AE60" s="84">
        <f t="shared" si="12"/>
        <v>19</v>
      </c>
      <c r="AF60" s="85">
        <f t="shared" si="13"/>
        <v>0.9047619047619048</v>
      </c>
      <c r="AG60" s="86">
        <f t="shared" si="14"/>
        <v>9.523809523809524</v>
      </c>
    </row>
    <row r="61" spans="1:33" ht="15.75" hidden="1" thickBot="1">
      <c r="A61" s="125">
        <v>43</v>
      </c>
      <c r="B61" s="25">
        <v>27</v>
      </c>
      <c r="C61" s="65" t="s">
        <v>204</v>
      </c>
      <c r="D61" s="65" t="s">
        <v>163</v>
      </c>
      <c r="E61" s="24">
        <v>1009</v>
      </c>
      <c r="F61" s="25" t="s">
        <v>183</v>
      </c>
      <c r="G61" s="25" t="s">
        <v>276</v>
      </c>
      <c r="H61" s="25" t="s">
        <v>268</v>
      </c>
      <c r="I61" s="6">
        <v>30</v>
      </c>
      <c r="J61" s="6">
        <v>9</v>
      </c>
      <c r="K61" s="6">
        <v>0</v>
      </c>
      <c r="L61" s="6">
        <f t="shared" si="8"/>
        <v>21</v>
      </c>
      <c r="M61" s="19">
        <v>19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129">
        <f t="shared" si="9"/>
        <v>0</v>
      </c>
      <c r="AC61" s="83">
        <f t="shared" si="10"/>
        <v>21</v>
      </c>
      <c r="AD61" s="84">
        <f t="shared" si="11"/>
        <v>2</v>
      </c>
      <c r="AE61" s="84">
        <f t="shared" si="12"/>
        <v>19</v>
      </c>
      <c r="AF61" s="85">
        <f t="shared" si="13"/>
        <v>0.9047619047619048</v>
      </c>
      <c r="AG61" s="86">
        <f t="shared" si="14"/>
        <v>9.523809523809524</v>
      </c>
    </row>
    <row r="62" spans="1:33" ht="15.75" hidden="1" thickBot="1">
      <c r="A62" s="125">
        <v>44</v>
      </c>
      <c r="B62" s="6">
        <v>28</v>
      </c>
      <c r="C62" s="64" t="s">
        <v>164</v>
      </c>
      <c r="D62" s="64" t="s">
        <v>165</v>
      </c>
      <c r="E62" s="5">
        <v>209</v>
      </c>
      <c r="F62" s="6" t="s">
        <v>129</v>
      </c>
      <c r="G62" s="6" t="s">
        <v>272</v>
      </c>
      <c r="H62" s="6" t="s">
        <v>268</v>
      </c>
      <c r="I62" s="6">
        <v>30</v>
      </c>
      <c r="J62" s="6">
        <v>5</v>
      </c>
      <c r="K62" s="6">
        <v>0</v>
      </c>
      <c r="L62" s="6">
        <f t="shared" si="8"/>
        <v>25</v>
      </c>
      <c r="M62" s="19">
        <v>19</v>
      </c>
      <c r="N62" s="6">
        <v>3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5</v>
      </c>
      <c r="AB62" s="129">
        <f t="shared" si="9"/>
        <v>0</v>
      </c>
      <c r="AC62" s="83">
        <f t="shared" si="10"/>
        <v>25</v>
      </c>
      <c r="AD62" s="84">
        <f t="shared" si="11"/>
        <v>6</v>
      </c>
      <c r="AE62" s="84">
        <f t="shared" si="12"/>
        <v>19</v>
      </c>
      <c r="AF62" s="85">
        <f t="shared" si="13"/>
        <v>0.76</v>
      </c>
      <c r="AG62" s="86">
        <f t="shared" si="14"/>
        <v>24</v>
      </c>
    </row>
    <row r="63" spans="2:27" ht="15.75" customHeight="1" hidden="1" thickBot="1">
      <c r="B63" s="3"/>
      <c r="C63" s="66"/>
      <c r="D63" s="66"/>
      <c r="E63" s="2"/>
      <c r="F63" s="3"/>
      <c r="G63" s="3"/>
      <c r="H63" s="3"/>
      <c r="I63" s="3"/>
      <c r="J63" s="3"/>
      <c r="K63" s="3"/>
      <c r="L63" s="3"/>
      <c r="M63" s="20"/>
      <c r="N63" s="18"/>
      <c r="O63" s="21"/>
      <c r="P63" s="21"/>
      <c r="Q63" s="21"/>
      <c r="R63" s="21"/>
      <c r="S63" s="21"/>
      <c r="T63" s="21"/>
      <c r="U63" s="21"/>
      <c r="V63" s="21"/>
      <c r="W63" s="127"/>
      <c r="X63" s="22"/>
      <c r="Y63" s="22"/>
      <c r="Z63" s="22"/>
      <c r="AA63" s="22"/>
    </row>
    <row r="64" spans="1:33" s="50" customFormat="1" ht="18.75" thickBot="1">
      <c r="A64" s="132">
        <v>44</v>
      </c>
      <c r="B64" s="133">
        <v>28</v>
      </c>
      <c r="C64" s="152" t="s">
        <v>184</v>
      </c>
      <c r="D64" s="153"/>
      <c r="E64" s="134"/>
      <c r="J64" s="16"/>
      <c r="L64" s="47">
        <f aca="true" t="shared" si="15" ref="L64:AB64">SUM(L35:L62)</f>
        <v>587</v>
      </c>
      <c r="M64" s="48">
        <f t="shared" si="15"/>
        <v>472</v>
      </c>
      <c r="N64" s="48">
        <f t="shared" si="15"/>
        <v>46</v>
      </c>
      <c r="O64" s="48">
        <f t="shared" si="15"/>
        <v>41</v>
      </c>
      <c r="P64" s="48">
        <f t="shared" si="15"/>
        <v>0</v>
      </c>
      <c r="Q64" s="48">
        <f t="shared" si="15"/>
        <v>0</v>
      </c>
      <c r="R64" s="48">
        <f t="shared" si="15"/>
        <v>5</v>
      </c>
      <c r="S64" s="48">
        <f t="shared" si="15"/>
        <v>0</v>
      </c>
      <c r="T64" s="48">
        <f t="shared" si="15"/>
        <v>0</v>
      </c>
      <c r="U64" s="48">
        <f t="shared" si="15"/>
        <v>0</v>
      </c>
      <c r="V64" s="48">
        <f t="shared" si="15"/>
        <v>0</v>
      </c>
      <c r="W64" s="48">
        <f t="shared" si="15"/>
        <v>0</v>
      </c>
      <c r="X64" s="48">
        <f t="shared" si="15"/>
        <v>6</v>
      </c>
      <c r="Y64" s="48">
        <f t="shared" si="15"/>
        <v>0</v>
      </c>
      <c r="Z64" s="48">
        <f t="shared" si="15"/>
        <v>17</v>
      </c>
      <c r="AA64" s="48">
        <f t="shared" si="15"/>
        <v>20</v>
      </c>
      <c r="AB64" s="48">
        <f t="shared" si="15"/>
        <v>0</v>
      </c>
      <c r="AC64" s="49">
        <f>L64</f>
        <v>587</v>
      </c>
      <c r="AD64" s="38">
        <f>N64+O64+P64+Q64+R64+S64+T64+U64+V64+W64+X64+Y64</f>
        <v>98</v>
      </c>
      <c r="AE64" s="38">
        <f>AC64-AD64</f>
        <v>489</v>
      </c>
      <c r="AF64" s="106">
        <f>(AC64-AD64)/ABS(AC64)</f>
        <v>0.8330494037478705</v>
      </c>
      <c r="AG64" s="107">
        <f>AD64/AC64%</f>
        <v>16.69505962521295</v>
      </c>
    </row>
    <row r="65" spans="1:33" s="142" customFormat="1" ht="15.75">
      <c r="A65" s="140"/>
      <c r="B65" s="127"/>
      <c r="C65" s="89"/>
      <c r="D65" s="89"/>
      <c r="E65" s="1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90"/>
      <c r="AD65" s="90"/>
      <c r="AE65" s="90"/>
      <c r="AF65" s="91"/>
      <c r="AG65" s="92"/>
    </row>
    <row r="66" spans="2:27" ht="15.75" thickBot="1">
      <c r="B66" s="3"/>
      <c r="C66" s="66"/>
      <c r="D66" s="66"/>
      <c r="E66" s="2"/>
      <c r="F66" s="3"/>
      <c r="G66" s="3"/>
      <c r="H66" s="3"/>
      <c r="I66" s="3"/>
      <c r="J66" s="3"/>
      <c r="K66" s="3"/>
      <c r="L66" s="3"/>
      <c r="M66" s="20"/>
      <c r="N66" s="18"/>
      <c r="O66" s="21"/>
      <c r="P66" s="21"/>
      <c r="Q66" s="21"/>
      <c r="R66" s="21"/>
      <c r="S66" s="21"/>
      <c r="T66" s="21"/>
      <c r="U66" s="21"/>
      <c r="V66" s="21"/>
      <c r="W66" s="127"/>
      <c r="X66" s="22"/>
      <c r="Y66" s="22"/>
      <c r="Z66" s="22"/>
      <c r="AA66" s="22"/>
    </row>
    <row r="67" spans="2:33" ht="32.25" thickBot="1">
      <c r="B67" s="40"/>
      <c r="C67" s="149" t="s">
        <v>194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77"/>
      <c r="AD67" s="76"/>
      <c r="AE67" s="77"/>
      <c r="AF67" s="77"/>
      <c r="AG67" s="77"/>
    </row>
    <row r="68" spans="2:24" ht="15.75" customHeight="1">
      <c r="B68" s="72"/>
      <c r="C68" s="93"/>
      <c r="D68" s="9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3" s="143" customFormat="1" ht="99.75" customHeight="1">
      <c r="A69" s="125" t="s">
        <v>172</v>
      </c>
      <c r="B69" s="6" t="s">
        <v>173</v>
      </c>
      <c r="C69" s="61" t="s">
        <v>0</v>
      </c>
      <c r="D69" s="61" t="s">
        <v>1</v>
      </c>
      <c r="E69" s="41" t="s">
        <v>211</v>
      </c>
      <c r="F69" s="41" t="s">
        <v>212</v>
      </c>
      <c r="G69" s="41"/>
      <c r="H69" s="41" t="s">
        <v>299</v>
      </c>
      <c r="I69" s="41" t="s">
        <v>213</v>
      </c>
      <c r="J69" s="41" t="s">
        <v>214</v>
      </c>
      <c r="K69" s="41" t="s">
        <v>215</v>
      </c>
      <c r="L69" s="42" t="s">
        <v>216</v>
      </c>
      <c r="M69" s="43" t="s">
        <v>217</v>
      </c>
      <c r="N69" s="62" t="s">
        <v>174</v>
      </c>
      <c r="O69" s="45" t="s">
        <v>218</v>
      </c>
      <c r="P69" s="45" t="s">
        <v>300</v>
      </c>
      <c r="Q69" s="45" t="s">
        <v>301</v>
      </c>
      <c r="R69" s="45" t="s">
        <v>302</v>
      </c>
      <c r="S69" s="45" t="s">
        <v>303</v>
      </c>
      <c r="T69" s="45" t="s">
        <v>304</v>
      </c>
      <c r="U69" s="103" t="s">
        <v>305</v>
      </c>
      <c r="V69" s="103" t="s">
        <v>306</v>
      </c>
      <c r="W69" s="103" t="s">
        <v>307</v>
      </c>
      <c r="X69" s="126" t="s">
        <v>313</v>
      </c>
      <c r="Y69" s="126" t="s">
        <v>219</v>
      </c>
      <c r="Z69" s="126" t="s">
        <v>220</v>
      </c>
      <c r="AA69" s="126" t="s">
        <v>221</v>
      </c>
      <c r="AB69" s="126" t="s">
        <v>314</v>
      </c>
      <c r="AC69" s="78" t="s">
        <v>208</v>
      </c>
      <c r="AD69" s="78" t="s">
        <v>295</v>
      </c>
      <c r="AE69" s="79" t="s">
        <v>296</v>
      </c>
      <c r="AF69" s="79" t="s">
        <v>209</v>
      </c>
      <c r="AG69" s="79" t="s">
        <v>210</v>
      </c>
    </row>
    <row r="70" spans="1:33" s="143" customFormat="1" ht="15.75" customHeight="1">
      <c r="A70" s="127"/>
      <c r="B70" s="3"/>
      <c r="C70" s="63"/>
      <c r="D70" s="63"/>
      <c r="E70" s="55"/>
      <c r="F70" s="55"/>
      <c r="G70" s="55"/>
      <c r="H70" s="55"/>
      <c r="I70" s="55"/>
      <c r="J70" s="55"/>
      <c r="K70" s="55"/>
      <c r="L70" s="56"/>
      <c r="M70" s="57"/>
      <c r="N70" s="58"/>
      <c r="O70" s="59"/>
      <c r="P70" s="59"/>
      <c r="Q70" s="59"/>
      <c r="R70" s="59"/>
      <c r="S70" s="59"/>
      <c r="T70" s="59"/>
      <c r="U70" s="59"/>
      <c r="V70" s="59"/>
      <c r="W70" s="128"/>
      <c r="X70" s="128"/>
      <c r="Y70" s="128"/>
      <c r="Z70" s="128"/>
      <c r="AA70" s="128"/>
      <c r="AB70" s="128"/>
      <c r="AC70" s="81"/>
      <c r="AD70" s="82"/>
      <c r="AE70" s="82"/>
      <c r="AF70" s="82"/>
      <c r="AG70" s="82"/>
    </row>
    <row r="71" spans="1:33" ht="15.75" hidden="1" thickBot="1">
      <c r="A71" s="125">
        <v>45</v>
      </c>
      <c r="B71" s="6">
        <v>1</v>
      </c>
      <c r="C71" s="64" t="s">
        <v>14</v>
      </c>
      <c r="D71" s="64" t="s">
        <v>15</v>
      </c>
      <c r="E71" s="5">
        <v>2020</v>
      </c>
      <c r="F71" s="6" t="s">
        <v>183</v>
      </c>
      <c r="G71" s="6" t="s">
        <v>284</v>
      </c>
      <c r="H71" s="6" t="s">
        <v>279</v>
      </c>
      <c r="I71" s="6">
        <v>30</v>
      </c>
      <c r="J71" s="6">
        <v>5</v>
      </c>
      <c r="K71" s="6">
        <v>0</v>
      </c>
      <c r="L71" s="6">
        <f aca="true" t="shared" si="16" ref="L71:L106">(I71-J71-K71)</f>
        <v>25</v>
      </c>
      <c r="M71" s="19">
        <v>25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5</v>
      </c>
      <c r="AB71" s="129">
        <f aca="true" t="shared" si="17" ref="AB71:AB106">L71-M71-N71-O71-P71-Q71-R71-S71-T71-U71-V71-W71-X71-Y71-Z71</f>
        <v>0</v>
      </c>
      <c r="AC71" s="83">
        <f aca="true" t="shared" si="18" ref="AC71:AC106">L71</f>
        <v>25</v>
      </c>
      <c r="AD71" s="84">
        <f aca="true" t="shared" si="19" ref="AD71:AD106">N71+O71+W71+X71+Y71</f>
        <v>0</v>
      </c>
      <c r="AE71" s="84">
        <f aca="true" t="shared" si="20" ref="AE71:AE106">AC71-AD71</f>
        <v>25</v>
      </c>
      <c r="AF71" s="85">
        <f aca="true" t="shared" si="21" ref="AF71:AF106">(AC71-AD71)/ABS(AC71)</f>
        <v>1</v>
      </c>
      <c r="AG71" s="86">
        <f aca="true" t="shared" si="22" ref="AG71:AG106">AD71/AC71%</f>
        <v>0</v>
      </c>
    </row>
    <row r="72" spans="1:33" ht="15.75" hidden="1" thickBot="1">
      <c r="A72" s="125">
        <v>46</v>
      </c>
      <c r="B72" s="6">
        <v>2</v>
      </c>
      <c r="C72" s="64" t="s">
        <v>238</v>
      </c>
      <c r="D72" s="131" t="s">
        <v>53</v>
      </c>
      <c r="E72" s="7">
        <v>10091</v>
      </c>
      <c r="F72" s="6" t="s">
        <v>96</v>
      </c>
      <c r="G72" s="6" t="s">
        <v>284</v>
      </c>
      <c r="H72" s="6" t="s">
        <v>279</v>
      </c>
      <c r="I72" s="6">
        <v>30</v>
      </c>
      <c r="J72" s="6">
        <v>5</v>
      </c>
      <c r="K72" s="6">
        <v>0</v>
      </c>
      <c r="L72" s="6">
        <f t="shared" si="16"/>
        <v>25</v>
      </c>
      <c r="M72" s="19">
        <v>21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4</v>
      </c>
      <c r="X72" s="6">
        <v>0</v>
      </c>
      <c r="Y72" s="6">
        <v>0</v>
      </c>
      <c r="Z72" s="6">
        <v>0</v>
      </c>
      <c r="AA72" s="6">
        <v>5</v>
      </c>
      <c r="AB72" s="129">
        <f t="shared" si="17"/>
        <v>0</v>
      </c>
      <c r="AC72" s="83">
        <f t="shared" si="18"/>
        <v>25</v>
      </c>
      <c r="AD72" s="84">
        <f t="shared" si="19"/>
        <v>4</v>
      </c>
      <c r="AE72" s="84">
        <f t="shared" si="20"/>
        <v>21</v>
      </c>
      <c r="AF72" s="85">
        <f t="shared" si="21"/>
        <v>0.84</v>
      </c>
      <c r="AG72" s="86">
        <f t="shared" si="22"/>
        <v>16</v>
      </c>
    </row>
    <row r="73" spans="1:33" ht="15.75" hidden="1" thickBot="1">
      <c r="A73" s="125">
        <v>47</v>
      </c>
      <c r="B73" s="6">
        <v>3</v>
      </c>
      <c r="C73" s="64" t="s">
        <v>205</v>
      </c>
      <c r="D73" s="64" t="s">
        <v>206</v>
      </c>
      <c r="E73" s="7">
        <v>10084</v>
      </c>
      <c r="F73" s="6" t="s">
        <v>183</v>
      </c>
      <c r="G73" s="6" t="s">
        <v>284</v>
      </c>
      <c r="H73" s="6" t="s">
        <v>279</v>
      </c>
      <c r="I73" s="6">
        <v>30</v>
      </c>
      <c r="J73" s="6">
        <v>5</v>
      </c>
      <c r="K73" s="6">
        <v>0</v>
      </c>
      <c r="L73" s="6">
        <f t="shared" si="16"/>
        <v>25</v>
      </c>
      <c r="M73" s="19">
        <v>26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4</v>
      </c>
      <c r="AB73" s="129">
        <f t="shared" si="17"/>
        <v>-1</v>
      </c>
      <c r="AC73" s="83">
        <f t="shared" si="18"/>
        <v>25</v>
      </c>
      <c r="AD73" s="84">
        <f t="shared" si="19"/>
        <v>0</v>
      </c>
      <c r="AE73" s="84">
        <f t="shared" si="20"/>
        <v>25</v>
      </c>
      <c r="AF73" s="85">
        <f t="shared" si="21"/>
        <v>1</v>
      </c>
      <c r="AG73" s="86">
        <f t="shared" si="22"/>
        <v>0</v>
      </c>
    </row>
    <row r="74" spans="1:33" ht="15.75" hidden="1" thickBot="1">
      <c r="A74" s="125">
        <v>48</v>
      </c>
      <c r="B74" s="6">
        <v>4</v>
      </c>
      <c r="C74" s="64" t="s">
        <v>223</v>
      </c>
      <c r="D74" s="64" t="s">
        <v>49</v>
      </c>
      <c r="E74" s="7">
        <v>9897</v>
      </c>
      <c r="F74" s="6" t="s">
        <v>96</v>
      </c>
      <c r="G74" s="6" t="s">
        <v>284</v>
      </c>
      <c r="H74" s="6" t="s">
        <v>279</v>
      </c>
      <c r="I74" s="6">
        <v>30</v>
      </c>
      <c r="J74" s="6">
        <v>5</v>
      </c>
      <c r="K74" s="6">
        <v>0</v>
      </c>
      <c r="L74" s="6">
        <f t="shared" si="16"/>
        <v>25</v>
      </c>
      <c r="M74" s="19">
        <v>24</v>
      </c>
      <c r="N74" s="6">
        <v>0</v>
      </c>
      <c r="O74" s="6">
        <v>2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-1</v>
      </c>
      <c r="AC74" s="83">
        <f t="shared" si="18"/>
        <v>25</v>
      </c>
      <c r="AD74" s="84">
        <f t="shared" si="19"/>
        <v>2</v>
      </c>
      <c r="AE74" s="84">
        <f t="shared" si="20"/>
        <v>23</v>
      </c>
      <c r="AF74" s="85">
        <f t="shared" si="21"/>
        <v>0.92</v>
      </c>
      <c r="AG74" s="86">
        <f t="shared" si="22"/>
        <v>8</v>
      </c>
    </row>
    <row r="75" spans="1:33" ht="15.75" hidden="1" thickBot="1">
      <c r="A75" s="125">
        <v>49</v>
      </c>
      <c r="B75" s="6">
        <v>5</v>
      </c>
      <c r="C75" s="64" t="s">
        <v>36</v>
      </c>
      <c r="D75" s="64" t="s">
        <v>38</v>
      </c>
      <c r="E75" s="5">
        <v>172</v>
      </c>
      <c r="F75" s="6" t="s">
        <v>4</v>
      </c>
      <c r="G75" s="6" t="s">
        <v>284</v>
      </c>
      <c r="H75" s="6" t="s">
        <v>279</v>
      </c>
      <c r="I75" s="6">
        <v>30</v>
      </c>
      <c r="J75" s="6">
        <v>5</v>
      </c>
      <c r="K75" s="6">
        <v>0</v>
      </c>
      <c r="L75" s="6">
        <f t="shared" si="16"/>
        <v>25</v>
      </c>
      <c r="M75" s="19">
        <v>25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5</v>
      </c>
      <c r="AB75" s="129">
        <f t="shared" si="17"/>
        <v>0</v>
      </c>
      <c r="AC75" s="83">
        <f t="shared" si="18"/>
        <v>25</v>
      </c>
      <c r="AD75" s="84">
        <f t="shared" si="19"/>
        <v>0</v>
      </c>
      <c r="AE75" s="84">
        <f t="shared" si="20"/>
        <v>25</v>
      </c>
      <c r="AF75" s="85">
        <f t="shared" si="21"/>
        <v>1</v>
      </c>
      <c r="AG75" s="86">
        <f t="shared" si="22"/>
        <v>0</v>
      </c>
    </row>
    <row r="76" spans="1:33" ht="15.75" hidden="1" thickBot="1">
      <c r="A76" s="125">
        <v>50</v>
      </c>
      <c r="B76" s="6">
        <v>6</v>
      </c>
      <c r="C76" s="64" t="s">
        <v>46</v>
      </c>
      <c r="D76" s="64" t="s">
        <v>49</v>
      </c>
      <c r="E76" s="5">
        <v>534</v>
      </c>
      <c r="F76" s="6" t="s">
        <v>183</v>
      </c>
      <c r="G76" s="6" t="s">
        <v>284</v>
      </c>
      <c r="H76" s="6" t="s">
        <v>279</v>
      </c>
      <c r="I76" s="6">
        <v>30</v>
      </c>
      <c r="J76" s="6">
        <v>5</v>
      </c>
      <c r="K76" s="6">
        <v>0</v>
      </c>
      <c r="L76" s="6">
        <f t="shared" si="16"/>
        <v>25</v>
      </c>
      <c r="M76" s="19">
        <v>25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5</v>
      </c>
      <c r="AB76" s="129">
        <f t="shared" si="17"/>
        <v>0</v>
      </c>
      <c r="AC76" s="83">
        <f t="shared" si="18"/>
        <v>25</v>
      </c>
      <c r="AD76" s="84">
        <f t="shared" si="19"/>
        <v>0</v>
      </c>
      <c r="AE76" s="84">
        <f t="shared" si="20"/>
        <v>25</v>
      </c>
      <c r="AF76" s="85">
        <f t="shared" si="21"/>
        <v>1</v>
      </c>
      <c r="AG76" s="86">
        <f t="shared" si="22"/>
        <v>0</v>
      </c>
    </row>
    <row r="77" spans="1:33" ht="15.75" hidden="1" thickBot="1">
      <c r="A77" s="125">
        <v>51</v>
      </c>
      <c r="B77" s="6">
        <v>7</v>
      </c>
      <c r="C77" s="64" t="s">
        <v>285</v>
      </c>
      <c r="D77" s="131" t="s">
        <v>163</v>
      </c>
      <c r="E77" s="7">
        <v>10092</v>
      </c>
      <c r="F77" s="6" t="s">
        <v>96</v>
      </c>
      <c r="G77" s="6" t="s">
        <v>284</v>
      </c>
      <c r="H77" s="6" t="s">
        <v>279</v>
      </c>
      <c r="I77" s="6">
        <v>30</v>
      </c>
      <c r="J77" s="6">
        <v>5</v>
      </c>
      <c r="K77" s="6">
        <v>3</v>
      </c>
      <c r="L77" s="6">
        <f t="shared" si="16"/>
        <v>22</v>
      </c>
      <c r="M77" s="19">
        <v>22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5</v>
      </c>
      <c r="AB77" s="129">
        <f t="shared" si="17"/>
        <v>0</v>
      </c>
      <c r="AC77" s="83">
        <f t="shared" si="18"/>
        <v>22</v>
      </c>
      <c r="AD77" s="84">
        <f t="shared" si="19"/>
        <v>0</v>
      </c>
      <c r="AE77" s="84">
        <f t="shared" si="20"/>
        <v>22</v>
      </c>
      <c r="AF77" s="85">
        <f t="shared" si="21"/>
        <v>1</v>
      </c>
      <c r="AG77" s="86">
        <f t="shared" si="22"/>
        <v>0</v>
      </c>
    </row>
    <row r="78" spans="1:33" ht="16.5" hidden="1" thickBot="1">
      <c r="A78" s="125">
        <v>52</v>
      </c>
      <c r="B78" s="6">
        <v>8</v>
      </c>
      <c r="C78" s="139" t="s">
        <v>67</v>
      </c>
      <c r="D78" s="139" t="s">
        <v>68</v>
      </c>
      <c r="E78" s="5">
        <v>185</v>
      </c>
      <c r="F78" s="6" t="s">
        <v>4</v>
      </c>
      <c r="G78" s="6" t="s">
        <v>280</v>
      </c>
      <c r="H78" s="6" t="s">
        <v>279</v>
      </c>
      <c r="I78" s="6">
        <v>30</v>
      </c>
      <c r="J78" s="6">
        <v>9</v>
      </c>
      <c r="K78" s="6">
        <v>0</v>
      </c>
      <c r="L78" s="6">
        <f t="shared" si="16"/>
        <v>21</v>
      </c>
      <c r="M78" s="19">
        <v>21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9">
        <f t="shared" si="17"/>
        <v>0</v>
      </c>
      <c r="AC78" s="83">
        <f t="shared" si="18"/>
        <v>21</v>
      </c>
      <c r="AD78" s="84">
        <f t="shared" si="19"/>
        <v>0</v>
      </c>
      <c r="AE78" s="84">
        <f t="shared" si="20"/>
        <v>21</v>
      </c>
      <c r="AF78" s="85">
        <f t="shared" si="21"/>
        <v>1</v>
      </c>
      <c r="AG78" s="86">
        <f t="shared" si="22"/>
        <v>0</v>
      </c>
    </row>
    <row r="79" spans="1:33" ht="15.75" hidden="1" thickBot="1">
      <c r="A79" s="125">
        <v>53</v>
      </c>
      <c r="B79" s="6">
        <v>9</v>
      </c>
      <c r="C79" s="64" t="s">
        <v>70</v>
      </c>
      <c r="D79" s="64" t="s">
        <v>71</v>
      </c>
      <c r="E79" s="5">
        <v>191</v>
      </c>
      <c r="F79" s="6" t="s">
        <v>83</v>
      </c>
      <c r="G79" s="6" t="s">
        <v>280</v>
      </c>
      <c r="H79" s="6" t="s">
        <v>279</v>
      </c>
      <c r="I79" s="6">
        <v>30</v>
      </c>
      <c r="J79" s="6">
        <v>5</v>
      </c>
      <c r="K79" s="6">
        <v>0</v>
      </c>
      <c r="L79" s="6">
        <f t="shared" si="16"/>
        <v>25</v>
      </c>
      <c r="M79" s="19">
        <v>25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5</v>
      </c>
      <c r="AB79" s="129">
        <f t="shared" si="17"/>
        <v>0</v>
      </c>
      <c r="AC79" s="83">
        <f t="shared" si="18"/>
        <v>25</v>
      </c>
      <c r="AD79" s="84">
        <f t="shared" si="19"/>
        <v>0</v>
      </c>
      <c r="AE79" s="84">
        <f t="shared" si="20"/>
        <v>25</v>
      </c>
      <c r="AF79" s="85">
        <f t="shared" si="21"/>
        <v>1</v>
      </c>
      <c r="AG79" s="86">
        <f t="shared" si="22"/>
        <v>0</v>
      </c>
    </row>
    <row r="80" spans="1:33" ht="16.5" hidden="1" thickBot="1">
      <c r="A80" s="125">
        <v>54</v>
      </c>
      <c r="B80" s="6">
        <v>10</v>
      </c>
      <c r="C80" s="139" t="s">
        <v>72</v>
      </c>
      <c r="D80" s="139" t="s">
        <v>190</v>
      </c>
      <c r="E80" s="5">
        <v>182</v>
      </c>
      <c r="F80" s="6" t="s">
        <v>4</v>
      </c>
      <c r="G80" s="6" t="s">
        <v>281</v>
      </c>
      <c r="H80" s="6" t="s">
        <v>279</v>
      </c>
      <c r="I80" s="6">
        <v>30</v>
      </c>
      <c r="J80" s="6">
        <v>9</v>
      </c>
      <c r="K80" s="6">
        <v>0</v>
      </c>
      <c r="L80" s="6">
        <f t="shared" si="16"/>
        <v>21</v>
      </c>
      <c r="M80" s="19">
        <v>19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</v>
      </c>
      <c r="AA80" s="6">
        <v>0</v>
      </c>
      <c r="AB80" s="129">
        <f t="shared" si="17"/>
        <v>0</v>
      </c>
      <c r="AC80" s="83">
        <f t="shared" si="18"/>
        <v>21</v>
      </c>
      <c r="AD80" s="84">
        <f t="shared" si="19"/>
        <v>0</v>
      </c>
      <c r="AE80" s="84">
        <f t="shared" si="20"/>
        <v>21</v>
      </c>
      <c r="AF80" s="85">
        <f t="shared" si="21"/>
        <v>1</v>
      </c>
      <c r="AG80" s="86">
        <f t="shared" si="22"/>
        <v>0</v>
      </c>
    </row>
    <row r="81" spans="1:33" ht="15.75" hidden="1" thickBot="1">
      <c r="A81" s="125">
        <v>55</v>
      </c>
      <c r="B81" s="6">
        <v>11</v>
      </c>
      <c r="C81" s="64" t="s">
        <v>72</v>
      </c>
      <c r="D81" s="64" t="s">
        <v>76</v>
      </c>
      <c r="E81" s="5">
        <v>175</v>
      </c>
      <c r="F81" s="6" t="s">
        <v>4</v>
      </c>
      <c r="G81" s="6" t="s">
        <v>284</v>
      </c>
      <c r="H81" s="6" t="s">
        <v>279</v>
      </c>
      <c r="I81" s="6">
        <v>30</v>
      </c>
      <c r="J81" s="6">
        <v>5</v>
      </c>
      <c r="K81" s="6">
        <v>0</v>
      </c>
      <c r="L81" s="6">
        <f t="shared" si="16"/>
        <v>25</v>
      </c>
      <c r="M81" s="19">
        <v>24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4</v>
      </c>
      <c r="AB81" s="129">
        <f t="shared" si="17"/>
        <v>-1</v>
      </c>
      <c r="AC81" s="83">
        <f t="shared" si="18"/>
        <v>25</v>
      </c>
      <c r="AD81" s="84">
        <f t="shared" si="19"/>
        <v>1</v>
      </c>
      <c r="AE81" s="84">
        <f t="shared" si="20"/>
        <v>24</v>
      </c>
      <c r="AF81" s="85">
        <f t="shared" si="21"/>
        <v>0.96</v>
      </c>
      <c r="AG81" s="86">
        <f t="shared" si="22"/>
        <v>4</v>
      </c>
    </row>
    <row r="82" spans="1:33" ht="16.5" hidden="1" thickBot="1">
      <c r="A82" s="125">
        <v>56</v>
      </c>
      <c r="B82" s="6">
        <v>12</v>
      </c>
      <c r="C82" s="139" t="s">
        <v>72</v>
      </c>
      <c r="D82" s="139" t="s">
        <v>77</v>
      </c>
      <c r="E82" s="5">
        <v>201</v>
      </c>
      <c r="F82" s="6" t="s">
        <v>83</v>
      </c>
      <c r="G82" s="6" t="s">
        <v>282</v>
      </c>
      <c r="H82" s="6" t="s">
        <v>279</v>
      </c>
      <c r="I82" s="6">
        <v>30</v>
      </c>
      <c r="J82" s="6">
        <v>9</v>
      </c>
      <c r="K82" s="6">
        <v>0</v>
      </c>
      <c r="L82" s="6">
        <f t="shared" si="16"/>
        <v>21</v>
      </c>
      <c r="M82" s="19">
        <v>20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29">
        <f t="shared" si="17"/>
        <v>0</v>
      </c>
      <c r="AC82" s="83">
        <f t="shared" si="18"/>
        <v>21</v>
      </c>
      <c r="AD82" s="84">
        <f t="shared" si="19"/>
        <v>1</v>
      </c>
      <c r="AE82" s="84">
        <f t="shared" si="20"/>
        <v>20</v>
      </c>
      <c r="AF82" s="85">
        <f t="shared" si="21"/>
        <v>0.9523809523809523</v>
      </c>
      <c r="AG82" s="86">
        <f t="shared" si="22"/>
        <v>4.761904761904762</v>
      </c>
    </row>
    <row r="83" spans="1:33" ht="16.5" hidden="1" thickBot="1">
      <c r="A83" s="125">
        <v>57</v>
      </c>
      <c r="B83" s="6">
        <v>13</v>
      </c>
      <c r="C83" s="139" t="s">
        <v>86</v>
      </c>
      <c r="D83" s="139" t="s">
        <v>35</v>
      </c>
      <c r="E83" s="5">
        <v>204</v>
      </c>
      <c r="F83" s="6" t="s">
        <v>30</v>
      </c>
      <c r="G83" s="6" t="s">
        <v>282</v>
      </c>
      <c r="H83" s="6" t="s">
        <v>279</v>
      </c>
      <c r="I83" s="6">
        <v>30</v>
      </c>
      <c r="J83" s="6">
        <v>9</v>
      </c>
      <c r="K83" s="6">
        <v>0</v>
      </c>
      <c r="L83" s="6">
        <f t="shared" si="16"/>
        <v>21</v>
      </c>
      <c r="M83" s="19">
        <v>20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29">
        <f t="shared" si="17"/>
        <v>0</v>
      </c>
      <c r="AC83" s="83">
        <f t="shared" si="18"/>
        <v>21</v>
      </c>
      <c r="AD83" s="84">
        <f t="shared" si="19"/>
        <v>1</v>
      </c>
      <c r="AE83" s="84">
        <f t="shared" si="20"/>
        <v>20</v>
      </c>
      <c r="AF83" s="85">
        <f t="shared" si="21"/>
        <v>0.9523809523809523</v>
      </c>
      <c r="AG83" s="86">
        <f t="shared" si="22"/>
        <v>4.761904761904762</v>
      </c>
    </row>
    <row r="84" spans="1:33" ht="15.75" hidden="1" thickBot="1">
      <c r="A84" s="125">
        <v>58</v>
      </c>
      <c r="B84" s="6">
        <v>14</v>
      </c>
      <c r="C84" s="64" t="s">
        <v>86</v>
      </c>
      <c r="D84" s="64" t="s">
        <v>16</v>
      </c>
      <c r="E84" s="7">
        <v>10087</v>
      </c>
      <c r="F84" s="6" t="s">
        <v>96</v>
      </c>
      <c r="G84" s="6" t="s">
        <v>284</v>
      </c>
      <c r="H84" s="6" t="s">
        <v>279</v>
      </c>
      <c r="I84" s="6">
        <v>30</v>
      </c>
      <c r="J84" s="6">
        <v>5</v>
      </c>
      <c r="K84" s="6">
        <v>0</v>
      </c>
      <c r="L84" s="6">
        <f t="shared" si="16"/>
        <v>25</v>
      </c>
      <c r="M84" s="19">
        <v>23</v>
      </c>
      <c r="N84" s="6">
        <v>0</v>
      </c>
      <c r="O84" s="6">
        <v>3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9">
        <f t="shared" si="17"/>
        <v>-1</v>
      </c>
      <c r="AC84" s="83">
        <f t="shared" si="18"/>
        <v>25</v>
      </c>
      <c r="AD84" s="84">
        <f t="shared" si="19"/>
        <v>3</v>
      </c>
      <c r="AE84" s="84">
        <f t="shared" si="20"/>
        <v>22</v>
      </c>
      <c r="AF84" s="85">
        <f t="shared" si="21"/>
        <v>0.88</v>
      </c>
      <c r="AG84" s="86">
        <f t="shared" si="22"/>
        <v>12</v>
      </c>
    </row>
    <row r="85" spans="1:33" ht="15.75" hidden="1" thickBot="1">
      <c r="A85" s="125">
        <v>59</v>
      </c>
      <c r="B85" s="6">
        <v>15</v>
      </c>
      <c r="C85" s="64" t="s">
        <v>93</v>
      </c>
      <c r="D85" s="64" t="s">
        <v>94</v>
      </c>
      <c r="E85" s="5">
        <v>76</v>
      </c>
      <c r="F85" s="6" t="s">
        <v>4</v>
      </c>
      <c r="G85" s="6" t="s">
        <v>284</v>
      </c>
      <c r="H85" s="6" t="s">
        <v>279</v>
      </c>
      <c r="I85" s="6">
        <v>30</v>
      </c>
      <c r="J85" s="6">
        <v>5</v>
      </c>
      <c r="K85" s="6">
        <v>0</v>
      </c>
      <c r="L85" s="6">
        <f t="shared" si="16"/>
        <v>25</v>
      </c>
      <c r="M85" s="19">
        <v>13</v>
      </c>
      <c r="N85" s="6">
        <v>1</v>
      </c>
      <c r="O85" s="6">
        <v>0</v>
      </c>
      <c r="P85" s="6">
        <v>0</v>
      </c>
      <c r="Q85" s="6">
        <v>10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1</v>
      </c>
      <c r="X85" s="6">
        <v>0</v>
      </c>
      <c r="Y85" s="6">
        <v>0</v>
      </c>
      <c r="Z85" s="6">
        <v>0</v>
      </c>
      <c r="AA85" s="6">
        <v>5</v>
      </c>
      <c r="AB85" s="129">
        <f t="shared" si="17"/>
        <v>0</v>
      </c>
      <c r="AC85" s="83">
        <f t="shared" si="18"/>
        <v>25</v>
      </c>
      <c r="AD85" s="84">
        <f t="shared" si="19"/>
        <v>2</v>
      </c>
      <c r="AE85" s="84">
        <f t="shared" si="20"/>
        <v>23</v>
      </c>
      <c r="AF85" s="85">
        <f t="shared" si="21"/>
        <v>0.92</v>
      </c>
      <c r="AG85" s="86">
        <f t="shared" si="22"/>
        <v>8</v>
      </c>
    </row>
    <row r="86" spans="1:33" ht="15.75" hidden="1" thickBot="1">
      <c r="A86" s="125">
        <v>60</v>
      </c>
      <c r="B86" s="6">
        <v>16</v>
      </c>
      <c r="C86" s="64" t="s">
        <v>93</v>
      </c>
      <c r="D86" s="64" t="s">
        <v>12</v>
      </c>
      <c r="E86" s="5">
        <v>2023</v>
      </c>
      <c r="F86" s="6" t="s">
        <v>150</v>
      </c>
      <c r="G86" s="6" t="s">
        <v>284</v>
      </c>
      <c r="H86" s="6" t="s">
        <v>279</v>
      </c>
      <c r="I86" s="6">
        <v>30</v>
      </c>
      <c r="J86" s="6">
        <v>5</v>
      </c>
      <c r="K86" s="6">
        <v>0</v>
      </c>
      <c r="L86" s="6">
        <f t="shared" si="16"/>
        <v>25</v>
      </c>
      <c r="M86" s="19">
        <v>23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5</v>
      </c>
      <c r="AB86" s="129">
        <f t="shared" si="17"/>
        <v>0</v>
      </c>
      <c r="AC86" s="83">
        <f t="shared" si="18"/>
        <v>25</v>
      </c>
      <c r="AD86" s="84">
        <f t="shared" si="19"/>
        <v>2</v>
      </c>
      <c r="AE86" s="84">
        <f t="shared" si="20"/>
        <v>23</v>
      </c>
      <c r="AF86" s="85">
        <f t="shared" si="21"/>
        <v>0.92</v>
      </c>
      <c r="AG86" s="86">
        <f t="shared" si="22"/>
        <v>8</v>
      </c>
    </row>
    <row r="87" spans="1:33" ht="15.75" hidden="1" thickBot="1">
      <c r="A87" s="125">
        <v>61</v>
      </c>
      <c r="B87" s="6">
        <v>17</v>
      </c>
      <c r="C87" s="64" t="s">
        <v>93</v>
      </c>
      <c r="D87" s="131" t="s">
        <v>237</v>
      </c>
      <c r="E87" s="7">
        <v>10089</v>
      </c>
      <c r="F87" s="6" t="s">
        <v>96</v>
      </c>
      <c r="G87" s="6" t="s">
        <v>284</v>
      </c>
      <c r="H87" s="6" t="s">
        <v>279</v>
      </c>
      <c r="I87" s="6">
        <v>30</v>
      </c>
      <c r="J87" s="6">
        <v>5</v>
      </c>
      <c r="K87" s="6">
        <v>0</v>
      </c>
      <c r="L87" s="6">
        <f t="shared" si="16"/>
        <v>25</v>
      </c>
      <c r="M87" s="19">
        <v>26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9">
        <f t="shared" si="17"/>
        <v>-1</v>
      </c>
      <c r="AC87" s="83">
        <f t="shared" si="18"/>
        <v>25</v>
      </c>
      <c r="AD87" s="84">
        <f t="shared" si="19"/>
        <v>0</v>
      </c>
      <c r="AE87" s="84">
        <f t="shared" si="20"/>
        <v>25</v>
      </c>
      <c r="AF87" s="85">
        <f t="shared" si="21"/>
        <v>1</v>
      </c>
      <c r="AG87" s="86">
        <f t="shared" si="22"/>
        <v>0</v>
      </c>
    </row>
    <row r="88" spans="1:33" ht="15.75" hidden="1" thickBot="1">
      <c r="A88" s="125">
        <v>62</v>
      </c>
      <c r="B88" s="6">
        <v>18</v>
      </c>
      <c r="C88" s="64" t="s">
        <v>224</v>
      </c>
      <c r="D88" s="64" t="s">
        <v>123</v>
      </c>
      <c r="E88" s="5">
        <v>9898</v>
      </c>
      <c r="F88" s="6" t="s">
        <v>96</v>
      </c>
      <c r="G88" s="6" t="s">
        <v>284</v>
      </c>
      <c r="H88" s="6" t="s">
        <v>279</v>
      </c>
      <c r="I88" s="6">
        <v>30</v>
      </c>
      <c r="J88" s="6">
        <v>5</v>
      </c>
      <c r="K88" s="6">
        <v>0</v>
      </c>
      <c r="L88" s="6">
        <f t="shared" si="16"/>
        <v>25</v>
      </c>
      <c r="M88" s="19">
        <v>24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1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5</v>
      </c>
      <c r="AB88" s="129">
        <f t="shared" si="17"/>
        <v>0</v>
      </c>
      <c r="AC88" s="83">
        <f t="shared" si="18"/>
        <v>25</v>
      </c>
      <c r="AD88" s="84">
        <f t="shared" si="19"/>
        <v>0</v>
      </c>
      <c r="AE88" s="84">
        <f t="shared" si="20"/>
        <v>25</v>
      </c>
      <c r="AF88" s="85">
        <f t="shared" si="21"/>
        <v>1</v>
      </c>
      <c r="AG88" s="86">
        <f t="shared" si="22"/>
        <v>0</v>
      </c>
    </row>
    <row r="89" spans="1:33" ht="15.75" hidden="1" thickBot="1">
      <c r="A89" s="125">
        <v>63</v>
      </c>
      <c r="B89" s="6">
        <v>19</v>
      </c>
      <c r="C89" s="64" t="s">
        <v>225</v>
      </c>
      <c r="D89" s="64" t="s">
        <v>12</v>
      </c>
      <c r="E89" s="5">
        <v>2062</v>
      </c>
      <c r="F89" s="6" t="s">
        <v>96</v>
      </c>
      <c r="G89" s="6" t="s">
        <v>284</v>
      </c>
      <c r="H89" s="6" t="s">
        <v>279</v>
      </c>
      <c r="I89" s="6">
        <v>30</v>
      </c>
      <c r="J89" s="6">
        <v>5</v>
      </c>
      <c r="K89" s="6">
        <v>0</v>
      </c>
      <c r="L89" s="6">
        <f t="shared" si="16"/>
        <v>25</v>
      </c>
      <c r="M89" s="19">
        <v>26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4</v>
      </c>
      <c r="AB89" s="129">
        <f t="shared" si="17"/>
        <v>-1</v>
      </c>
      <c r="AC89" s="83">
        <f t="shared" si="18"/>
        <v>25</v>
      </c>
      <c r="AD89" s="84">
        <f t="shared" si="19"/>
        <v>0</v>
      </c>
      <c r="AE89" s="84">
        <f t="shared" si="20"/>
        <v>25</v>
      </c>
      <c r="AF89" s="85">
        <f t="shared" si="21"/>
        <v>1</v>
      </c>
      <c r="AG89" s="86">
        <f t="shared" si="22"/>
        <v>0</v>
      </c>
    </row>
    <row r="90" spans="1:33" ht="16.5" hidden="1" thickBot="1">
      <c r="A90" s="125">
        <v>64</v>
      </c>
      <c r="B90" s="6">
        <v>20</v>
      </c>
      <c r="C90" s="139" t="s">
        <v>100</v>
      </c>
      <c r="D90" s="139" t="s">
        <v>101</v>
      </c>
      <c r="E90" s="5">
        <v>537</v>
      </c>
      <c r="F90" s="6" t="s">
        <v>4</v>
      </c>
      <c r="G90" s="6"/>
      <c r="H90" s="6" t="s">
        <v>279</v>
      </c>
      <c r="I90" s="6">
        <v>30</v>
      </c>
      <c r="J90" s="6">
        <v>9</v>
      </c>
      <c r="K90" s="6">
        <v>0</v>
      </c>
      <c r="L90" s="6">
        <f t="shared" si="16"/>
        <v>21</v>
      </c>
      <c r="M90" s="19">
        <v>21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29">
        <f t="shared" si="17"/>
        <v>0</v>
      </c>
      <c r="AC90" s="83">
        <f t="shared" si="18"/>
        <v>21</v>
      </c>
      <c r="AD90" s="84">
        <f t="shared" si="19"/>
        <v>0</v>
      </c>
      <c r="AE90" s="84">
        <f t="shared" si="20"/>
        <v>21</v>
      </c>
      <c r="AF90" s="85">
        <f t="shared" si="21"/>
        <v>1</v>
      </c>
      <c r="AG90" s="86">
        <f t="shared" si="22"/>
        <v>0</v>
      </c>
    </row>
    <row r="91" spans="1:33" ht="15.75" hidden="1" thickBot="1">
      <c r="A91" s="125">
        <v>65</v>
      </c>
      <c r="B91" s="6">
        <v>21</v>
      </c>
      <c r="C91" s="64" t="s">
        <v>108</v>
      </c>
      <c r="D91" s="64" t="s">
        <v>35</v>
      </c>
      <c r="E91" s="5">
        <v>2011</v>
      </c>
      <c r="F91" s="6" t="s">
        <v>4</v>
      </c>
      <c r="G91" s="6" t="s">
        <v>284</v>
      </c>
      <c r="H91" s="6" t="s">
        <v>279</v>
      </c>
      <c r="I91" s="6">
        <v>30</v>
      </c>
      <c r="J91" s="6">
        <v>5</v>
      </c>
      <c r="K91" s="6">
        <v>0</v>
      </c>
      <c r="L91" s="6">
        <f t="shared" si="16"/>
        <v>25</v>
      </c>
      <c r="M91" s="19">
        <v>25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4</v>
      </c>
      <c r="AB91" s="129">
        <f t="shared" si="17"/>
        <v>-1</v>
      </c>
      <c r="AC91" s="83">
        <f t="shared" si="18"/>
        <v>25</v>
      </c>
      <c r="AD91" s="84">
        <f t="shared" si="19"/>
        <v>1</v>
      </c>
      <c r="AE91" s="84">
        <f t="shared" si="20"/>
        <v>24</v>
      </c>
      <c r="AF91" s="85">
        <f t="shared" si="21"/>
        <v>0.96</v>
      </c>
      <c r="AG91" s="86">
        <f t="shared" si="22"/>
        <v>4</v>
      </c>
    </row>
    <row r="92" spans="1:33" ht="15.75" hidden="1" thickBot="1">
      <c r="A92" s="125">
        <v>66</v>
      </c>
      <c r="B92" s="6">
        <v>22</v>
      </c>
      <c r="C92" s="64" t="s">
        <v>113</v>
      </c>
      <c r="D92" s="64" t="s">
        <v>85</v>
      </c>
      <c r="E92" s="5">
        <v>171</v>
      </c>
      <c r="F92" s="6" t="s">
        <v>4</v>
      </c>
      <c r="G92" s="6" t="s">
        <v>284</v>
      </c>
      <c r="H92" s="6" t="s">
        <v>279</v>
      </c>
      <c r="I92" s="6">
        <v>30</v>
      </c>
      <c r="J92" s="6">
        <v>5</v>
      </c>
      <c r="K92" s="6">
        <v>0</v>
      </c>
      <c r="L92" s="6">
        <f t="shared" si="16"/>
        <v>25</v>
      </c>
      <c r="M92" s="19">
        <v>21</v>
      </c>
      <c r="N92" s="6">
        <v>5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9">
        <f t="shared" si="17"/>
        <v>-1</v>
      </c>
      <c r="AC92" s="83">
        <f t="shared" si="18"/>
        <v>25</v>
      </c>
      <c r="AD92" s="84">
        <f t="shared" si="19"/>
        <v>5</v>
      </c>
      <c r="AE92" s="84">
        <f t="shared" si="20"/>
        <v>20</v>
      </c>
      <c r="AF92" s="85">
        <f t="shared" si="21"/>
        <v>0.8</v>
      </c>
      <c r="AG92" s="86">
        <f t="shared" si="22"/>
        <v>20</v>
      </c>
    </row>
    <row r="93" spans="1:33" ht="16.5" hidden="1" thickBot="1">
      <c r="A93" s="125">
        <v>67</v>
      </c>
      <c r="B93" s="6">
        <v>23</v>
      </c>
      <c r="C93" s="139" t="s">
        <v>189</v>
      </c>
      <c r="D93" s="139" t="s">
        <v>35</v>
      </c>
      <c r="E93" s="5">
        <v>539</v>
      </c>
      <c r="F93" s="6" t="s">
        <v>176</v>
      </c>
      <c r="G93" s="6" t="s">
        <v>262</v>
      </c>
      <c r="H93" s="6" t="s">
        <v>279</v>
      </c>
      <c r="I93" s="6">
        <v>30</v>
      </c>
      <c r="J93" s="6">
        <v>9</v>
      </c>
      <c r="K93" s="6">
        <v>0</v>
      </c>
      <c r="L93" s="6">
        <f t="shared" si="16"/>
        <v>21</v>
      </c>
      <c r="M93" s="19">
        <v>19</v>
      </c>
      <c r="N93" s="6">
        <v>2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129">
        <f t="shared" si="17"/>
        <v>0</v>
      </c>
      <c r="AC93" s="83">
        <f t="shared" si="18"/>
        <v>21</v>
      </c>
      <c r="AD93" s="84">
        <f t="shared" si="19"/>
        <v>2</v>
      </c>
      <c r="AE93" s="84">
        <f t="shared" si="20"/>
        <v>19</v>
      </c>
      <c r="AF93" s="85">
        <f t="shared" si="21"/>
        <v>0.9047619047619048</v>
      </c>
      <c r="AG93" s="86">
        <f t="shared" si="22"/>
        <v>9.523809523809524</v>
      </c>
    </row>
    <row r="94" spans="1:33" ht="15.75" hidden="1" thickBot="1">
      <c r="A94" s="125">
        <v>68</v>
      </c>
      <c r="B94" s="6">
        <v>24</v>
      </c>
      <c r="C94" s="64" t="s">
        <v>115</v>
      </c>
      <c r="D94" s="64" t="s">
        <v>16</v>
      </c>
      <c r="E94" s="5">
        <v>173</v>
      </c>
      <c r="F94" s="6" t="s">
        <v>4</v>
      </c>
      <c r="G94" s="6" t="s">
        <v>284</v>
      </c>
      <c r="H94" s="6" t="s">
        <v>279</v>
      </c>
      <c r="I94" s="6">
        <v>30</v>
      </c>
      <c r="J94" s="6">
        <v>5</v>
      </c>
      <c r="K94" s="6">
        <v>0</v>
      </c>
      <c r="L94" s="6">
        <f t="shared" si="16"/>
        <v>25</v>
      </c>
      <c r="M94" s="19">
        <v>25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5</v>
      </c>
      <c r="AB94" s="129">
        <f t="shared" si="17"/>
        <v>0</v>
      </c>
      <c r="AC94" s="83">
        <f t="shared" si="18"/>
        <v>25</v>
      </c>
      <c r="AD94" s="84">
        <f t="shared" si="19"/>
        <v>0</v>
      </c>
      <c r="AE94" s="84">
        <f t="shared" si="20"/>
        <v>25</v>
      </c>
      <c r="AF94" s="85">
        <f t="shared" si="21"/>
        <v>1</v>
      </c>
      <c r="AG94" s="86">
        <f t="shared" si="22"/>
        <v>0</v>
      </c>
    </row>
    <row r="95" spans="1:33" ht="15.75" hidden="1" thickBot="1">
      <c r="A95" s="125">
        <v>69</v>
      </c>
      <c r="B95" s="6">
        <v>25</v>
      </c>
      <c r="C95" s="64" t="s">
        <v>119</v>
      </c>
      <c r="D95" s="64" t="s">
        <v>68</v>
      </c>
      <c r="E95" s="5">
        <v>112</v>
      </c>
      <c r="F95" s="6" t="s">
        <v>4</v>
      </c>
      <c r="G95" s="6" t="s">
        <v>284</v>
      </c>
      <c r="H95" s="6" t="s">
        <v>279</v>
      </c>
      <c r="I95" s="6">
        <v>30</v>
      </c>
      <c r="J95" s="6">
        <v>5</v>
      </c>
      <c r="K95" s="6">
        <v>0</v>
      </c>
      <c r="L95" s="6">
        <f t="shared" si="16"/>
        <v>25</v>
      </c>
      <c r="M95" s="19">
        <v>22</v>
      </c>
      <c r="N95" s="6">
        <v>1</v>
      </c>
      <c r="O95" s="6">
        <v>2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5</v>
      </c>
      <c r="AB95" s="129">
        <f t="shared" si="17"/>
        <v>0</v>
      </c>
      <c r="AC95" s="83">
        <f t="shared" si="18"/>
        <v>25</v>
      </c>
      <c r="AD95" s="84">
        <f t="shared" si="19"/>
        <v>3</v>
      </c>
      <c r="AE95" s="84">
        <f t="shared" si="20"/>
        <v>22</v>
      </c>
      <c r="AF95" s="85">
        <f t="shared" si="21"/>
        <v>0.88</v>
      </c>
      <c r="AG95" s="86">
        <f t="shared" si="22"/>
        <v>12</v>
      </c>
    </row>
    <row r="96" spans="1:33" ht="16.5" hidden="1" thickBot="1">
      <c r="A96" s="125">
        <v>70</v>
      </c>
      <c r="B96" s="6">
        <v>26</v>
      </c>
      <c r="C96" s="139" t="s">
        <v>124</v>
      </c>
      <c r="D96" s="139" t="s">
        <v>15</v>
      </c>
      <c r="E96" s="5">
        <v>2021</v>
      </c>
      <c r="F96" s="6" t="s">
        <v>4</v>
      </c>
      <c r="G96" s="6"/>
      <c r="H96" s="6" t="s">
        <v>279</v>
      </c>
      <c r="I96" s="6">
        <v>30</v>
      </c>
      <c r="J96" s="6">
        <v>9</v>
      </c>
      <c r="K96" s="6">
        <v>4</v>
      </c>
      <c r="L96" s="6">
        <f t="shared" si="16"/>
        <v>17</v>
      </c>
      <c r="M96" s="19">
        <v>15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1</v>
      </c>
      <c r="V96" s="6">
        <v>0</v>
      </c>
      <c r="W96" s="6">
        <v>0</v>
      </c>
      <c r="X96" s="6">
        <v>0</v>
      </c>
      <c r="Y96" s="6">
        <v>0</v>
      </c>
      <c r="Z96" s="6">
        <v>1</v>
      </c>
      <c r="AA96" s="6">
        <v>0</v>
      </c>
      <c r="AB96" s="129">
        <f t="shared" si="17"/>
        <v>0</v>
      </c>
      <c r="AC96" s="83">
        <f t="shared" si="18"/>
        <v>17</v>
      </c>
      <c r="AD96" s="84">
        <f t="shared" si="19"/>
        <v>0</v>
      </c>
      <c r="AE96" s="84">
        <f t="shared" si="20"/>
        <v>17</v>
      </c>
      <c r="AF96" s="85">
        <f t="shared" si="21"/>
        <v>1</v>
      </c>
      <c r="AG96" s="86">
        <f t="shared" si="22"/>
        <v>0</v>
      </c>
    </row>
    <row r="97" spans="1:33" ht="15.75" hidden="1" thickBot="1">
      <c r="A97" s="125">
        <v>71</v>
      </c>
      <c r="B97" s="6">
        <v>27</v>
      </c>
      <c r="C97" s="64" t="s">
        <v>226</v>
      </c>
      <c r="D97" s="64" t="s">
        <v>227</v>
      </c>
      <c r="E97" s="7">
        <v>10051</v>
      </c>
      <c r="F97" s="6" t="s">
        <v>96</v>
      </c>
      <c r="G97" s="6" t="s">
        <v>284</v>
      </c>
      <c r="H97" s="6" t="s">
        <v>279</v>
      </c>
      <c r="I97" s="6">
        <v>30</v>
      </c>
      <c r="J97" s="6">
        <v>5</v>
      </c>
      <c r="K97" s="6">
        <v>0</v>
      </c>
      <c r="L97" s="6">
        <f t="shared" si="16"/>
        <v>25</v>
      </c>
      <c r="M97" s="19">
        <v>22</v>
      </c>
      <c r="N97" s="6">
        <v>3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5</v>
      </c>
      <c r="AB97" s="129">
        <f t="shared" si="17"/>
        <v>0</v>
      </c>
      <c r="AC97" s="83">
        <f t="shared" si="18"/>
        <v>25</v>
      </c>
      <c r="AD97" s="84">
        <f t="shared" si="19"/>
        <v>3</v>
      </c>
      <c r="AE97" s="84">
        <f t="shared" si="20"/>
        <v>22</v>
      </c>
      <c r="AF97" s="85">
        <f t="shared" si="21"/>
        <v>0.88</v>
      </c>
      <c r="AG97" s="86">
        <f t="shared" si="22"/>
        <v>12</v>
      </c>
    </row>
    <row r="98" spans="1:33" ht="15.75" hidden="1" thickBot="1">
      <c r="A98" s="125">
        <v>72</v>
      </c>
      <c r="B98" s="6">
        <v>28</v>
      </c>
      <c r="C98" s="64" t="s">
        <v>137</v>
      </c>
      <c r="D98" s="64" t="s">
        <v>68</v>
      </c>
      <c r="E98" s="5">
        <v>184</v>
      </c>
      <c r="F98" s="6" t="s">
        <v>4</v>
      </c>
      <c r="G98" s="6" t="s">
        <v>284</v>
      </c>
      <c r="H98" s="6" t="s">
        <v>279</v>
      </c>
      <c r="I98" s="6">
        <v>30</v>
      </c>
      <c r="J98" s="6">
        <v>5</v>
      </c>
      <c r="K98" s="6">
        <v>0</v>
      </c>
      <c r="L98" s="6">
        <f t="shared" si="16"/>
        <v>25</v>
      </c>
      <c r="M98" s="19">
        <v>25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5</v>
      </c>
      <c r="AB98" s="129">
        <f t="shared" si="17"/>
        <v>0</v>
      </c>
      <c r="AC98" s="83">
        <f t="shared" si="18"/>
        <v>25</v>
      </c>
      <c r="AD98" s="84">
        <f t="shared" si="19"/>
        <v>0</v>
      </c>
      <c r="AE98" s="84">
        <f t="shared" si="20"/>
        <v>25</v>
      </c>
      <c r="AF98" s="85">
        <f t="shared" si="21"/>
        <v>1</v>
      </c>
      <c r="AG98" s="86">
        <f t="shared" si="22"/>
        <v>0</v>
      </c>
    </row>
    <row r="99" spans="1:33" ht="15.75" hidden="1" thickBot="1">
      <c r="A99" s="125">
        <v>73</v>
      </c>
      <c r="B99" s="6">
        <v>29</v>
      </c>
      <c r="C99" s="64" t="s">
        <v>141</v>
      </c>
      <c r="D99" s="64" t="s">
        <v>85</v>
      </c>
      <c r="E99" s="5">
        <v>215</v>
      </c>
      <c r="F99" s="6" t="s">
        <v>83</v>
      </c>
      <c r="G99" s="6" t="s">
        <v>283</v>
      </c>
      <c r="H99" s="6" t="s">
        <v>279</v>
      </c>
      <c r="I99" s="6">
        <v>30</v>
      </c>
      <c r="J99" s="6">
        <v>9</v>
      </c>
      <c r="K99" s="6">
        <v>0</v>
      </c>
      <c r="L99" s="6">
        <f t="shared" si="16"/>
        <v>21</v>
      </c>
      <c r="M99" s="19">
        <v>18</v>
      </c>
      <c r="N99" s="6">
        <v>3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9">
        <f t="shared" si="17"/>
        <v>0</v>
      </c>
      <c r="AC99" s="83">
        <f t="shared" si="18"/>
        <v>21</v>
      </c>
      <c r="AD99" s="84">
        <f t="shared" si="19"/>
        <v>3</v>
      </c>
      <c r="AE99" s="84">
        <f t="shared" si="20"/>
        <v>18</v>
      </c>
      <c r="AF99" s="85">
        <f t="shared" si="21"/>
        <v>0.8571428571428571</v>
      </c>
      <c r="AG99" s="86">
        <f t="shared" si="22"/>
        <v>14.285714285714286</v>
      </c>
    </row>
    <row r="100" spans="1:33" ht="16.5" hidden="1" thickBot="1">
      <c r="A100" s="125">
        <v>74</v>
      </c>
      <c r="B100" s="6">
        <v>30</v>
      </c>
      <c r="C100" s="144" t="s">
        <v>142</v>
      </c>
      <c r="D100" s="144" t="s">
        <v>143</v>
      </c>
      <c r="E100" s="27">
        <v>221</v>
      </c>
      <c r="F100" s="26" t="s">
        <v>83</v>
      </c>
      <c r="G100" s="26" t="s">
        <v>282</v>
      </c>
      <c r="H100" s="26" t="s">
        <v>279</v>
      </c>
      <c r="I100" s="6">
        <v>30</v>
      </c>
      <c r="J100" s="6">
        <v>9</v>
      </c>
      <c r="K100" s="6">
        <v>0</v>
      </c>
      <c r="L100" s="6">
        <f t="shared" si="16"/>
        <v>21</v>
      </c>
      <c r="M100" s="19">
        <v>19</v>
      </c>
      <c r="N100" s="6">
        <v>2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9">
        <f t="shared" si="17"/>
        <v>0</v>
      </c>
      <c r="AC100" s="83">
        <f t="shared" si="18"/>
        <v>21</v>
      </c>
      <c r="AD100" s="84">
        <f t="shared" si="19"/>
        <v>2</v>
      </c>
      <c r="AE100" s="84">
        <f t="shared" si="20"/>
        <v>19</v>
      </c>
      <c r="AF100" s="85">
        <f t="shared" si="21"/>
        <v>0.9047619047619048</v>
      </c>
      <c r="AG100" s="86">
        <f t="shared" si="22"/>
        <v>9.523809523809524</v>
      </c>
    </row>
    <row r="101" spans="1:33" ht="15.75" hidden="1" thickBot="1">
      <c r="A101" s="125">
        <v>75</v>
      </c>
      <c r="B101" s="6">
        <v>31</v>
      </c>
      <c r="C101" s="64" t="s">
        <v>149</v>
      </c>
      <c r="D101" s="64" t="s">
        <v>47</v>
      </c>
      <c r="E101" s="5">
        <v>2067</v>
      </c>
      <c r="F101" s="6" t="s">
        <v>33</v>
      </c>
      <c r="G101" s="6" t="s">
        <v>284</v>
      </c>
      <c r="H101" s="6" t="s">
        <v>279</v>
      </c>
      <c r="I101" s="6">
        <v>30</v>
      </c>
      <c r="J101" s="6">
        <v>5</v>
      </c>
      <c r="K101" s="6">
        <v>0</v>
      </c>
      <c r="L101" s="6">
        <f t="shared" si="16"/>
        <v>25</v>
      </c>
      <c r="M101" s="19">
        <v>24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1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5</v>
      </c>
      <c r="AB101" s="129">
        <f t="shared" si="17"/>
        <v>0</v>
      </c>
      <c r="AC101" s="83">
        <f t="shared" si="18"/>
        <v>25</v>
      </c>
      <c r="AD101" s="84">
        <f t="shared" si="19"/>
        <v>0</v>
      </c>
      <c r="AE101" s="84">
        <f t="shared" si="20"/>
        <v>25</v>
      </c>
      <c r="AF101" s="85">
        <f t="shared" si="21"/>
        <v>1</v>
      </c>
      <c r="AG101" s="86">
        <f t="shared" si="22"/>
        <v>0</v>
      </c>
    </row>
    <row r="102" spans="1:33" ht="15.75" hidden="1" thickBot="1">
      <c r="A102" s="125">
        <v>76</v>
      </c>
      <c r="B102" s="6">
        <v>32</v>
      </c>
      <c r="C102" s="64" t="s">
        <v>149</v>
      </c>
      <c r="D102" s="64" t="s">
        <v>68</v>
      </c>
      <c r="E102" s="5">
        <v>536</v>
      </c>
      <c r="F102" s="6" t="s">
        <v>4</v>
      </c>
      <c r="G102" s="6" t="s">
        <v>284</v>
      </c>
      <c r="H102" s="6" t="s">
        <v>279</v>
      </c>
      <c r="I102" s="6">
        <v>30</v>
      </c>
      <c r="J102" s="6">
        <v>5</v>
      </c>
      <c r="K102" s="6">
        <v>0</v>
      </c>
      <c r="L102" s="6">
        <f t="shared" si="16"/>
        <v>25</v>
      </c>
      <c r="M102" s="19">
        <v>26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9">
        <f t="shared" si="17"/>
        <v>-1</v>
      </c>
      <c r="AC102" s="83">
        <f t="shared" si="18"/>
        <v>25</v>
      </c>
      <c r="AD102" s="84">
        <f t="shared" si="19"/>
        <v>0</v>
      </c>
      <c r="AE102" s="84">
        <f t="shared" si="20"/>
        <v>25</v>
      </c>
      <c r="AF102" s="85">
        <f t="shared" si="21"/>
        <v>1</v>
      </c>
      <c r="AG102" s="86">
        <f t="shared" si="22"/>
        <v>0</v>
      </c>
    </row>
    <row r="103" spans="1:33" ht="16.5" hidden="1" thickBot="1">
      <c r="A103" s="125">
        <v>77</v>
      </c>
      <c r="B103" s="6">
        <v>33</v>
      </c>
      <c r="C103" s="139" t="s">
        <v>149</v>
      </c>
      <c r="D103" s="139" t="s">
        <v>152</v>
      </c>
      <c r="E103" s="5">
        <v>224</v>
      </c>
      <c r="F103" s="6" t="s">
        <v>222</v>
      </c>
      <c r="G103" s="6" t="s">
        <v>282</v>
      </c>
      <c r="H103" s="6" t="s">
        <v>279</v>
      </c>
      <c r="I103" s="6">
        <v>30</v>
      </c>
      <c r="J103" s="6">
        <v>9</v>
      </c>
      <c r="K103" s="6">
        <v>0</v>
      </c>
      <c r="L103" s="6">
        <f t="shared" si="16"/>
        <v>21</v>
      </c>
      <c r="M103" s="19">
        <v>20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9">
        <f t="shared" si="17"/>
        <v>0</v>
      </c>
      <c r="AC103" s="83">
        <f t="shared" si="18"/>
        <v>21</v>
      </c>
      <c r="AD103" s="84">
        <f t="shared" si="19"/>
        <v>1</v>
      </c>
      <c r="AE103" s="84">
        <f t="shared" si="20"/>
        <v>20</v>
      </c>
      <c r="AF103" s="85">
        <f t="shared" si="21"/>
        <v>0.9523809523809523</v>
      </c>
      <c r="AG103" s="86">
        <f t="shared" si="22"/>
        <v>4.761904761904762</v>
      </c>
    </row>
    <row r="104" spans="1:33" ht="16.5" hidden="1" thickBot="1">
      <c r="A104" s="125">
        <v>78</v>
      </c>
      <c r="B104" s="6">
        <v>34</v>
      </c>
      <c r="C104" s="139" t="s">
        <v>153</v>
      </c>
      <c r="D104" s="139" t="s">
        <v>15</v>
      </c>
      <c r="E104" s="5">
        <v>168</v>
      </c>
      <c r="F104" s="6" t="s">
        <v>8</v>
      </c>
      <c r="G104" s="6" t="s">
        <v>282</v>
      </c>
      <c r="H104" s="6" t="s">
        <v>279</v>
      </c>
      <c r="I104" s="6">
        <v>30</v>
      </c>
      <c r="J104" s="6">
        <v>9</v>
      </c>
      <c r="K104" s="6">
        <v>0</v>
      </c>
      <c r="L104" s="6">
        <f t="shared" si="16"/>
        <v>21</v>
      </c>
      <c r="M104" s="19">
        <v>18</v>
      </c>
      <c r="N104" s="6">
        <v>3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9">
        <f t="shared" si="17"/>
        <v>0</v>
      </c>
      <c r="AC104" s="83">
        <f t="shared" si="18"/>
        <v>21</v>
      </c>
      <c r="AD104" s="84">
        <f t="shared" si="19"/>
        <v>3</v>
      </c>
      <c r="AE104" s="84">
        <f t="shared" si="20"/>
        <v>18</v>
      </c>
      <c r="AF104" s="85">
        <f t="shared" si="21"/>
        <v>0.8571428571428571</v>
      </c>
      <c r="AG104" s="86">
        <f t="shared" si="22"/>
        <v>14.285714285714286</v>
      </c>
    </row>
    <row r="105" spans="1:33" ht="16.5" hidden="1" thickBot="1">
      <c r="A105" s="125">
        <v>79</v>
      </c>
      <c r="B105" s="6">
        <v>35</v>
      </c>
      <c r="C105" s="139" t="s">
        <v>157</v>
      </c>
      <c r="D105" s="139" t="s">
        <v>68</v>
      </c>
      <c r="E105" s="5">
        <v>179</v>
      </c>
      <c r="F105" s="6" t="s">
        <v>4</v>
      </c>
      <c r="G105" s="6" t="s">
        <v>282</v>
      </c>
      <c r="H105" s="6" t="s">
        <v>279</v>
      </c>
      <c r="I105" s="6">
        <v>30</v>
      </c>
      <c r="J105" s="6">
        <v>9</v>
      </c>
      <c r="K105" s="6">
        <v>0</v>
      </c>
      <c r="L105" s="6">
        <f t="shared" si="16"/>
        <v>21</v>
      </c>
      <c r="M105" s="19">
        <v>21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21</v>
      </c>
      <c r="AD105" s="84">
        <f t="shared" si="19"/>
        <v>0</v>
      </c>
      <c r="AE105" s="84">
        <f t="shared" si="20"/>
        <v>21</v>
      </c>
      <c r="AF105" s="85">
        <f t="shared" si="21"/>
        <v>1</v>
      </c>
      <c r="AG105" s="86">
        <f t="shared" si="22"/>
        <v>0</v>
      </c>
    </row>
    <row r="106" spans="1:33" ht="15.75" hidden="1" thickBot="1">
      <c r="A106" s="125">
        <v>80</v>
      </c>
      <c r="B106" s="6">
        <v>36</v>
      </c>
      <c r="C106" s="64" t="s">
        <v>239</v>
      </c>
      <c r="D106" s="131" t="s">
        <v>240</v>
      </c>
      <c r="E106" s="7">
        <v>10090</v>
      </c>
      <c r="F106" s="6" t="s">
        <v>96</v>
      </c>
      <c r="G106" s="6" t="s">
        <v>284</v>
      </c>
      <c r="H106" s="6" t="s">
        <v>279</v>
      </c>
      <c r="I106" s="6">
        <v>30</v>
      </c>
      <c r="J106" s="6">
        <v>5</v>
      </c>
      <c r="K106" s="6">
        <v>0</v>
      </c>
      <c r="L106" s="6">
        <f t="shared" si="16"/>
        <v>25</v>
      </c>
      <c r="M106" s="19">
        <v>25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5</v>
      </c>
      <c r="AB106" s="129">
        <f t="shared" si="17"/>
        <v>0</v>
      </c>
      <c r="AC106" s="83">
        <f t="shared" si="18"/>
        <v>25</v>
      </c>
      <c r="AD106" s="84">
        <f t="shared" si="19"/>
        <v>0</v>
      </c>
      <c r="AE106" s="84">
        <f t="shared" si="20"/>
        <v>25</v>
      </c>
      <c r="AF106" s="85">
        <f t="shared" si="21"/>
        <v>1</v>
      </c>
      <c r="AG106" s="86">
        <f t="shared" si="22"/>
        <v>0</v>
      </c>
    </row>
    <row r="107" spans="2:27" ht="15.75" thickBot="1">
      <c r="B107" s="3"/>
      <c r="C107" s="66"/>
      <c r="D107" s="66"/>
      <c r="E107" s="2"/>
      <c r="F107" s="3"/>
      <c r="G107" s="3"/>
      <c r="H107" s="3"/>
      <c r="I107" s="3"/>
      <c r="J107" s="3"/>
      <c r="K107" s="3"/>
      <c r="L107" s="3"/>
      <c r="M107" s="20"/>
      <c r="N107" s="18"/>
      <c r="O107" s="21"/>
      <c r="P107" s="21"/>
      <c r="Q107" s="21"/>
      <c r="R107" s="21"/>
      <c r="S107" s="21"/>
      <c r="T107" s="21"/>
      <c r="U107" s="21"/>
      <c r="V107" s="21"/>
      <c r="W107" s="127"/>
      <c r="X107" s="22"/>
      <c r="Y107" s="22"/>
      <c r="Z107" s="22"/>
      <c r="AA107" s="22"/>
    </row>
    <row r="108" spans="1:33" s="50" customFormat="1" ht="56.25" customHeight="1" thickBot="1">
      <c r="A108" s="132">
        <v>80</v>
      </c>
      <c r="B108" s="73">
        <v>36</v>
      </c>
      <c r="C108" s="152" t="s">
        <v>188</v>
      </c>
      <c r="D108" s="153"/>
      <c r="E108" s="51"/>
      <c r="F108" s="51"/>
      <c r="G108" s="51"/>
      <c r="H108" s="51"/>
      <c r="I108" s="52"/>
      <c r="J108" s="53">
        <f>SUM(J71:J106)</f>
        <v>228</v>
      </c>
      <c r="K108" s="52"/>
      <c r="L108" s="53">
        <f aca="true" t="shared" si="23" ref="L108:AB108">SUM(L71:L106)</f>
        <v>845</v>
      </c>
      <c r="M108" s="54">
        <f t="shared" si="23"/>
        <v>798</v>
      </c>
      <c r="N108" s="54">
        <f t="shared" si="23"/>
        <v>27</v>
      </c>
      <c r="O108" s="54">
        <f t="shared" si="23"/>
        <v>7</v>
      </c>
      <c r="P108" s="54">
        <f t="shared" si="23"/>
        <v>0</v>
      </c>
      <c r="Q108" s="54">
        <f t="shared" si="23"/>
        <v>10</v>
      </c>
      <c r="R108" s="54">
        <f t="shared" si="23"/>
        <v>0</v>
      </c>
      <c r="S108" s="54">
        <f t="shared" si="23"/>
        <v>0</v>
      </c>
      <c r="T108" s="54">
        <f t="shared" si="23"/>
        <v>0</v>
      </c>
      <c r="U108" s="54">
        <f t="shared" si="23"/>
        <v>4</v>
      </c>
      <c r="V108" s="54">
        <f t="shared" si="23"/>
        <v>0</v>
      </c>
      <c r="W108" s="54">
        <f t="shared" si="23"/>
        <v>5</v>
      </c>
      <c r="X108" s="54">
        <f t="shared" si="23"/>
        <v>0</v>
      </c>
      <c r="Y108" s="54">
        <f t="shared" si="23"/>
        <v>0</v>
      </c>
      <c r="Z108" s="54">
        <f t="shared" si="23"/>
        <v>3</v>
      </c>
      <c r="AA108" s="54">
        <f t="shared" si="23"/>
        <v>111</v>
      </c>
      <c r="AB108" s="54">
        <f t="shared" si="23"/>
        <v>-9</v>
      </c>
      <c r="AC108" s="49">
        <f>L108</f>
        <v>845</v>
      </c>
      <c r="AD108" s="38">
        <f>N108+O108+P108+Q108+R108+S108+T108+U108+V108+W108+X108+Y108</f>
        <v>53</v>
      </c>
      <c r="AE108" s="38">
        <f>AC108-AD108</f>
        <v>792</v>
      </c>
      <c r="AF108" s="106">
        <f>(AC108-AD108)/ABS(AC108)</f>
        <v>0.9372781065088758</v>
      </c>
      <c r="AG108" s="107">
        <f>AD108/AC108%</f>
        <v>6.272189349112427</v>
      </c>
    </row>
    <row r="109" spans="1:33" s="142" customFormat="1" ht="15.75">
      <c r="A109" s="140"/>
      <c r="B109" s="31"/>
      <c r="C109" s="89"/>
      <c r="D109" s="89"/>
      <c r="E109" s="28"/>
      <c r="F109" s="29"/>
      <c r="G109" s="29"/>
      <c r="H109" s="29"/>
      <c r="I109" s="29"/>
      <c r="J109" s="29"/>
      <c r="K109" s="29"/>
      <c r="L109" s="3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90"/>
      <c r="AD109" s="90"/>
      <c r="AE109" s="90"/>
      <c r="AF109" s="91"/>
      <c r="AG109" s="92"/>
    </row>
    <row r="110" spans="2:27" ht="15.75" thickBot="1">
      <c r="B110" s="31"/>
      <c r="C110" s="69"/>
      <c r="D110" s="69"/>
      <c r="E110" s="32"/>
      <c r="F110" s="31"/>
      <c r="G110" s="31"/>
      <c r="H110" s="31"/>
      <c r="I110" s="31"/>
      <c r="J110" s="31"/>
      <c r="K110" s="31"/>
      <c r="L110" s="31"/>
      <c r="M110" s="33"/>
      <c r="N110" s="34"/>
      <c r="O110" s="35"/>
      <c r="P110" s="35"/>
      <c r="Q110" s="35"/>
      <c r="R110" s="35"/>
      <c r="S110" s="35"/>
      <c r="T110" s="35"/>
      <c r="U110" s="35"/>
      <c r="V110" s="35"/>
      <c r="W110" s="34"/>
      <c r="X110" s="34"/>
      <c r="Y110" s="34"/>
      <c r="Z110" s="34"/>
      <c r="AA110" s="34"/>
    </row>
    <row r="111" spans="1:33" s="145" customFormat="1" ht="32.25" thickBot="1">
      <c r="A111" s="127"/>
      <c r="B111" s="40"/>
      <c r="C111" s="149" t="s">
        <v>195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/>
      <c r="AD111" s="76"/>
      <c r="AE111" s="76"/>
      <c r="AF111" s="76"/>
      <c r="AG111" s="76"/>
    </row>
    <row r="112" spans="2:27" ht="15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22"/>
      <c r="Y112" s="22"/>
      <c r="Z112" s="22"/>
      <c r="AA112" s="22"/>
    </row>
    <row r="113" spans="1:33" s="143" customFormat="1" ht="99.75" customHeight="1">
      <c r="A113" s="125" t="s">
        <v>172</v>
      </c>
      <c r="B113" s="6" t="s">
        <v>173</v>
      </c>
      <c r="C113" s="61" t="s">
        <v>0</v>
      </c>
      <c r="D113" s="61" t="s">
        <v>1</v>
      </c>
      <c r="E113" s="41" t="s">
        <v>211</v>
      </c>
      <c r="F113" s="41" t="s">
        <v>212</v>
      </c>
      <c r="G113" s="41"/>
      <c r="H113" s="41" t="s">
        <v>299</v>
      </c>
      <c r="I113" s="41" t="s">
        <v>213</v>
      </c>
      <c r="J113" s="41" t="s">
        <v>214</v>
      </c>
      <c r="K113" s="41" t="s">
        <v>215</v>
      </c>
      <c r="L113" s="42" t="s">
        <v>216</v>
      </c>
      <c r="M113" s="43" t="s">
        <v>217</v>
      </c>
      <c r="N113" s="44" t="s">
        <v>174</v>
      </c>
      <c r="O113" s="45" t="s">
        <v>218</v>
      </c>
      <c r="P113" s="45" t="s">
        <v>300</v>
      </c>
      <c r="Q113" s="45" t="s">
        <v>301</v>
      </c>
      <c r="R113" s="45" t="s">
        <v>302</v>
      </c>
      <c r="S113" s="45" t="s">
        <v>303</v>
      </c>
      <c r="T113" s="45" t="s">
        <v>304</v>
      </c>
      <c r="U113" s="103" t="s">
        <v>305</v>
      </c>
      <c r="V113" s="103" t="s">
        <v>306</v>
      </c>
      <c r="W113" s="103" t="s">
        <v>307</v>
      </c>
      <c r="X113" s="126" t="s">
        <v>313</v>
      </c>
      <c r="Y113" s="126" t="s">
        <v>219</v>
      </c>
      <c r="Z113" s="126" t="s">
        <v>220</v>
      </c>
      <c r="AA113" s="126" t="s">
        <v>221</v>
      </c>
      <c r="AB113" s="126" t="s">
        <v>314</v>
      </c>
      <c r="AC113" s="78" t="s">
        <v>208</v>
      </c>
      <c r="AD113" s="78" t="s">
        <v>295</v>
      </c>
      <c r="AE113" s="79" t="s">
        <v>296</v>
      </c>
      <c r="AF113" s="79" t="s">
        <v>209</v>
      </c>
      <c r="AG113" s="79" t="s">
        <v>210</v>
      </c>
    </row>
    <row r="114" spans="1:28" ht="15.75" customHeight="1" thickBot="1">
      <c r="A114" s="127"/>
      <c r="B114" s="3"/>
      <c r="C114" s="66"/>
      <c r="D114" s="66"/>
      <c r="E114" s="2"/>
      <c r="F114" s="3"/>
      <c r="G114" s="3"/>
      <c r="H114" s="3"/>
      <c r="I114" s="3"/>
      <c r="J114" s="3"/>
      <c r="K114" s="3"/>
      <c r="L114" s="3"/>
      <c r="M114" s="20"/>
      <c r="N114" s="18"/>
      <c r="O114" s="21"/>
      <c r="P114" s="21"/>
      <c r="Q114" s="21"/>
      <c r="R114" s="21"/>
      <c r="S114" s="21"/>
      <c r="T114" s="21"/>
      <c r="U114" s="21"/>
      <c r="V114" s="21"/>
      <c r="W114" s="127"/>
      <c r="X114" s="22"/>
      <c r="Y114" s="22"/>
      <c r="Z114" s="22"/>
      <c r="AA114" s="22"/>
      <c r="AB114" s="108"/>
    </row>
    <row r="115" spans="1:33" ht="16.5" hidden="1" thickBot="1">
      <c r="A115" s="125">
        <v>81</v>
      </c>
      <c r="B115" s="6">
        <v>1</v>
      </c>
      <c r="C115" s="139" t="s">
        <v>11</v>
      </c>
      <c r="D115" s="139" t="s">
        <v>12</v>
      </c>
      <c r="E115" s="5">
        <v>205</v>
      </c>
      <c r="F115" s="6" t="s">
        <v>17</v>
      </c>
      <c r="G115" s="6" t="s">
        <v>286</v>
      </c>
      <c r="H115" s="6" t="s">
        <v>287</v>
      </c>
      <c r="I115" s="6">
        <v>30</v>
      </c>
      <c r="J115" s="6">
        <v>5</v>
      </c>
      <c r="K115" s="6">
        <v>0</v>
      </c>
      <c r="L115" s="6">
        <f aca="true" t="shared" si="24" ref="L115:L137">(I115-J115-K115)</f>
        <v>25</v>
      </c>
      <c r="M115" s="19">
        <v>25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29">
        <f aca="true" t="shared" si="25" ref="AB115:AB137">L115-M115-N115-O115-P115-Q115-R115-S115-T115-U115-V115-W115-X115-Y115-Z115</f>
        <v>0</v>
      </c>
      <c r="AC115" s="83">
        <f aca="true" t="shared" si="26" ref="AC115:AC137">L115</f>
        <v>25</v>
      </c>
      <c r="AD115" s="84">
        <f aca="true" t="shared" si="27" ref="AD115:AD137">N115+O115+W115+X115+Y115</f>
        <v>0</v>
      </c>
      <c r="AE115" s="84">
        <f aca="true" t="shared" si="28" ref="AE115:AE137">AC115-AD115</f>
        <v>25</v>
      </c>
      <c r="AF115" s="85">
        <f aca="true" t="shared" si="29" ref="AF115:AF137">(AC115-AD115)/ABS(AC115)</f>
        <v>1</v>
      </c>
      <c r="AG115" s="86">
        <f aca="true" t="shared" si="30" ref="AG115:AG137">AD115/AC115%</f>
        <v>0</v>
      </c>
    </row>
    <row r="116" spans="1:33" ht="15.75" hidden="1" thickBot="1">
      <c r="A116" s="125">
        <v>82</v>
      </c>
      <c r="B116" s="6">
        <v>2</v>
      </c>
      <c r="C116" s="64" t="s">
        <v>18</v>
      </c>
      <c r="D116" s="64" t="s">
        <v>19</v>
      </c>
      <c r="E116" s="5">
        <v>84</v>
      </c>
      <c r="F116" s="6" t="s">
        <v>228</v>
      </c>
      <c r="G116" s="6"/>
      <c r="H116" s="6" t="s">
        <v>287</v>
      </c>
      <c r="I116" s="6">
        <v>30</v>
      </c>
      <c r="J116" s="6">
        <v>9</v>
      </c>
      <c r="K116" s="6">
        <v>0</v>
      </c>
      <c r="L116" s="6">
        <f t="shared" si="24"/>
        <v>21</v>
      </c>
      <c r="M116" s="19">
        <v>19</v>
      </c>
      <c r="N116" s="6">
        <v>1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129">
        <f t="shared" si="25"/>
        <v>0</v>
      </c>
      <c r="AC116" s="83">
        <f t="shared" si="26"/>
        <v>21</v>
      </c>
      <c r="AD116" s="84">
        <f t="shared" si="27"/>
        <v>2</v>
      </c>
      <c r="AE116" s="84">
        <f t="shared" si="28"/>
        <v>19</v>
      </c>
      <c r="AF116" s="85">
        <f t="shared" si="29"/>
        <v>0.9047619047619048</v>
      </c>
      <c r="AG116" s="86">
        <f t="shared" si="30"/>
        <v>9.523809523809524</v>
      </c>
    </row>
    <row r="117" spans="1:33" ht="15.75" hidden="1" thickBot="1">
      <c r="A117" s="125">
        <v>83</v>
      </c>
      <c r="B117" s="6">
        <v>3</v>
      </c>
      <c r="C117" s="94" t="s">
        <v>18</v>
      </c>
      <c r="D117" s="95" t="s">
        <v>21</v>
      </c>
      <c r="E117" s="5">
        <v>538</v>
      </c>
      <c r="F117" s="5" t="s">
        <v>20</v>
      </c>
      <c r="G117" s="5" t="s">
        <v>292</v>
      </c>
      <c r="H117" s="5" t="s">
        <v>287</v>
      </c>
      <c r="I117" s="6">
        <v>30</v>
      </c>
      <c r="J117" s="6">
        <v>9</v>
      </c>
      <c r="K117" s="6">
        <v>0</v>
      </c>
      <c r="L117" s="6">
        <f t="shared" si="24"/>
        <v>21</v>
      </c>
      <c r="M117" s="19">
        <v>14</v>
      </c>
      <c r="N117" s="6">
        <v>0</v>
      </c>
      <c r="O117" s="6">
        <v>7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t="shared" si="25"/>
        <v>0</v>
      </c>
      <c r="AC117" s="83">
        <f t="shared" si="26"/>
        <v>21</v>
      </c>
      <c r="AD117" s="84">
        <f t="shared" si="27"/>
        <v>7</v>
      </c>
      <c r="AE117" s="84">
        <f t="shared" si="28"/>
        <v>14</v>
      </c>
      <c r="AF117" s="85">
        <f t="shared" si="29"/>
        <v>0.6666666666666666</v>
      </c>
      <c r="AG117" s="86">
        <f t="shared" si="30"/>
        <v>33.333333333333336</v>
      </c>
    </row>
    <row r="118" spans="1:33" ht="16.5" hidden="1" thickBot="1">
      <c r="A118" s="125">
        <v>84</v>
      </c>
      <c r="B118" s="6">
        <v>4</v>
      </c>
      <c r="C118" s="139" t="s">
        <v>43</v>
      </c>
      <c r="D118" s="139" t="s">
        <v>44</v>
      </c>
      <c r="E118" s="5">
        <v>136</v>
      </c>
      <c r="F118" s="6" t="s">
        <v>45</v>
      </c>
      <c r="G118" s="6"/>
      <c r="H118" s="6" t="s">
        <v>287</v>
      </c>
      <c r="I118" s="6">
        <v>30</v>
      </c>
      <c r="J118" s="6">
        <v>5</v>
      </c>
      <c r="K118" s="6">
        <v>0</v>
      </c>
      <c r="L118" s="6">
        <f t="shared" si="24"/>
        <v>25</v>
      </c>
      <c r="M118" s="19">
        <v>25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25</v>
      </c>
      <c r="AD118" s="84">
        <f t="shared" si="27"/>
        <v>0</v>
      </c>
      <c r="AE118" s="84">
        <f t="shared" si="28"/>
        <v>25</v>
      </c>
      <c r="AF118" s="85">
        <f t="shared" si="29"/>
        <v>1</v>
      </c>
      <c r="AG118" s="86">
        <f t="shared" si="30"/>
        <v>0</v>
      </c>
    </row>
    <row r="119" spans="1:33" ht="15.75" hidden="1" thickBot="1">
      <c r="A119" s="125">
        <v>85</v>
      </c>
      <c r="B119" s="6">
        <v>5</v>
      </c>
      <c r="C119" s="64" t="s">
        <v>294</v>
      </c>
      <c r="D119" s="64" t="s">
        <v>127</v>
      </c>
      <c r="E119" s="7">
        <v>10139</v>
      </c>
      <c r="F119" s="6" t="s">
        <v>96</v>
      </c>
      <c r="G119" s="6"/>
      <c r="H119" s="6" t="s">
        <v>287</v>
      </c>
      <c r="I119" s="6">
        <v>30</v>
      </c>
      <c r="J119" s="6">
        <v>9</v>
      </c>
      <c r="K119" s="6">
        <v>0</v>
      </c>
      <c r="L119" s="6">
        <f t="shared" si="24"/>
        <v>21</v>
      </c>
      <c r="M119" s="19">
        <v>18</v>
      </c>
      <c r="N119" s="6">
        <v>1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2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21</v>
      </c>
      <c r="AD119" s="84">
        <f t="shared" si="27"/>
        <v>1</v>
      </c>
      <c r="AE119" s="84">
        <f t="shared" si="28"/>
        <v>20</v>
      </c>
      <c r="AF119" s="85">
        <f t="shared" si="29"/>
        <v>0.9523809523809523</v>
      </c>
      <c r="AG119" s="86">
        <f t="shared" si="30"/>
        <v>4.761904761904762</v>
      </c>
    </row>
    <row r="120" spans="1:33" ht="15.75" hidden="1" thickBot="1">
      <c r="A120" s="125">
        <v>86</v>
      </c>
      <c r="B120" s="6">
        <v>6</v>
      </c>
      <c r="C120" s="64" t="s">
        <v>63</v>
      </c>
      <c r="D120" s="64" t="s">
        <v>64</v>
      </c>
      <c r="E120" s="2">
        <v>299</v>
      </c>
      <c r="F120" s="6" t="s">
        <v>222</v>
      </c>
      <c r="G120" s="6"/>
      <c r="H120" s="6" t="s">
        <v>287</v>
      </c>
      <c r="I120" s="6">
        <v>30</v>
      </c>
      <c r="J120" s="6">
        <v>9</v>
      </c>
      <c r="K120" s="6">
        <v>0</v>
      </c>
      <c r="L120" s="6">
        <f t="shared" si="24"/>
        <v>21</v>
      </c>
      <c r="M120" s="19">
        <v>12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9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21</v>
      </c>
      <c r="AD120" s="84">
        <f t="shared" si="27"/>
        <v>9</v>
      </c>
      <c r="AE120" s="84">
        <f t="shared" si="28"/>
        <v>12</v>
      </c>
      <c r="AF120" s="85">
        <f t="shared" si="29"/>
        <v>0.5714285714285714</v>
      </c>
      <c r="AG120" s="86">
        <f t="shared" si="30"/>
        <v>42.85714285714286</v>
      </c>
    </row>
    <row r="121" spans="1:33" ht="16.5" hidden="1" thickBot="1">
      <c r="A121" s="125">
        <v>87</v>
      </c>
      <c r="B121" s="6">
        <v>7</v>
      </c>
      <c r="C121" s="139" t="s">
        <v>65</v>
      </c>
      <c r="D121" s="139" t="s">
        <v>49</v>
      </c>
      <c r="E121" s="5">
        <v>71</v>
      </c>
      <c r="F121" s="6" t="s">
        <v>83</v>
      </c>
      <c r="G121" s="6" t="s">
        <v>286</v>
      </c>
      <c r="H121" s="6" t="s">
        <v>287</v>
      </c>
      <c r="I121" s="6">
        <v>30</v>
      </c>
      <c r="J121" s="6">
        <v>5</v>
      </c>
      <c r="K121" s="6">
        <v>0</v>
      </c>
      <c r="L121" s="6">
        <f t="shared" si="24"/>
        <v>25</v>
      </c>
      <c r="M121" s="19">
        <v>26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4</v>
      </c>
      <c r="AB121" s="129">
        <f t="shared" si="25"/>
        <v>-1</v>
      </c>
      <c r="AC121" s="83">
        <f t="shared" si="26"/>
        <v>25</v>
      </c>
      <c r="AD121" s="84">
        <f t="shared" si="27"/>
        <v>0</v>
      </c>
      <c r="AE121" s="84">
        <f t="shared" si="28"/>
        <v>25</v>
      </c>
      <c r="AF121" s="85">
        <f t="shared" si="29"/>
        <v>1</v>
      </c>
      <c r="AG121" s="86">
        <f t="shared" si="30"/>
        <v>0</v>
      </c>
    </row>
    <row r="122" spans="1:33" ht="15.75" hidden="1" thickBot="1">
      <c r="A122" s="125">
        <v>88</v>
      </c>
      <c r="B122" s="6">
        <v>8</v>
      </c>
      <c r="C122" s="64" t="s">
        <v>69</v>
      </c>
      <c r="D122" s="64" t="s">
        <v>68</v>
      </c>
      <c r="E122" s="5">
        <v>105</v>
      </c>
      <c r="F122" s="6" t="s">
        <v>4</v>
      </c>
      <c r="G122" s="6"/>
      <c r="H122" s="6" t="s">
        <v>287</v>
      </c>
      <c r="I122" s="6">
        <v>30</v>
      </c>
      <c r="J122" s="6">
        <v>9</v>
      </c>
      <c r="K122" s="6">
        <v>0</v>
      </c>
      <c r="L122" s="6">
        <f t="shared" si="24"/>
        <v>21</v>
      </c>
      <c r="M122" s="19">
        <v>18</v>
      </c>
      <c r="N122" s="6">
        <v>3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21</v>
      </c>
      <c r="AD122" s="84">
        <f t="shared" si="27"/>
        <v>3</v>
      </c>
      <c r="AE122" s="84">
        <f t="shared" si="28"/>
        <v>18</v>
      </c>
      <c r="AF122" s="85">
        <f t="shared" si="29"/>
        <v>0.8571428571428571</v>
      </c>
      <c r="AG122" s="86">
        <f t="shared" si="30"/>
        <v>14.285714285714286</v>
      </c>
    </row>
    <row r="123" spans="1:33" ht="15.75" hidden="1" thickBot="1">
      <c r="A123" s="125">
        <v>89</v>
      </c>
      <c r="B123" s="6">
        <v>9</v>
      </c>
      <c r="C123" s="64" t="s">
        <v>235</v>
      </c>
      <c r="D123" s="64" t="s">
        <v>44</v>
      </c>
      <c r="E123" s="5">
        <v>9817</v>
      </c>
      <c r="F123" s="5" t="s">
        <v>176</v>
      </c>
      <c r="G123" s="5"/>
      <c r="H123" s="5" t="s">
        <v>287</v>
      </c>
      <c r="I123" s="6">
        <v>30</v>
      </c>
      <c r="J123" s="6">
        <v>9</v>
      </c>
      <c r="K123" s="6">
        <v>0</v>
      </c>
      <c r="L123" s="6">
        <f t="shared" si="24"/>
        <v>21</v>
      </c>
      <c r="M123" s="19">
        <v>21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21</v>
      </c>
      <c r="AD123" s="84">
        <f t="shared" si="27"/>
        <v>0</v>
      </c>
      <c r="AE123" s="84">
        <f t="shared" si="28"/>
        <v>21</v>
      </c>
      <c r="AF123" s="85">
        <f t="shared" si="29"/>
        <v>1</v>
      </c>
      <c r="AG123" s="86">
        <f t="shared" si="30"/>
        <v>0</v>
      </c>
    </row>
    <row r="124" spans="1:33" ht="15.75" hidden="1" thickBot="1">
      <c r="A124" s="125">
        <v>90</v>
      </c>
      <c r="B124" s="6">
        <v>10</v>
      </c>
      <c r="C124" s="64" t="s">
        <v>72</v>
      </c>
      <c r="D124" s="64" t="s">
        <v>16</v>
      </c>
      <c r="E124" s="5">
        <v>117</v>
      </c>
      <c r="F124" s="6" t="s">
        <v>222</v>
      </c>
      <c r="G124" s="6"/>
      <c r="H124" s="6" t="s">
        <v>287</v>
      </c>
      <c r="I124" s="6">
        <v>30</v>
      </c>
      <c r="J124" s="6">
        <v>9</v>
      </c>
      <c r="K124" s="6">
        <v>0</v>
      </c>
      <c r="L124" s="6">
        <f t="shared" si="24"/>
        <v>21</v>
      </c>
      <c r="M124" s="19">
        <v>15</v>
      </c>
      <c r="N124" s="6">
        <v>6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21</v>
      </c>
      <c r="AD124" s="84">
        <f t="shared" si="27"/>
        <v>6</v>
      </c>
      <c r="AE124" s="84">
        <f t="shared" si="28"/>
        <v>15</v>
      </c>
      <c r="AF124" s="85">
        <f t="shared" si="29"/>
        <v>0.7142857142857143</v>
      </c>
      <c r="AG124" s="86">
        <f t="shared" si="30"/>
        <v>28.571428571428573</v>
      </c>
    </row>
    <row r="125" spans="1:33" ht="15.75" hidden="1" thickBot="1">
      <c r="A125" s="125">
        <v>91</v>
      </c>
      <c r="B125" s="6">
        <v>11</v>
      </c>
      <c r="C125" s="64" t="s">
        <v>82</v>
      </c>
      <c r="D125" s="131" t="s">
        <v>68</v>
      </c>
      <c r="E125" s="5">
        <v>126</v>
      </c>
      <c r="F125" s="6" t="s">
        <v>83</v>
      </c>
      <c r="G125" s="6" t="s">
        <v>289</v>
      </c>
      <c r="H125" s="6" t="s">
        <v>287</v>
      </c>
      <c r="I125" s="6">
        <v>30</v>
      </c>
      <c r="J125" s="6">
        <v>9</v>
      </c>
      <c r="K125" s="6">
        <v>13</v>
      </c>
      <c r="L125" s="6">
        <f t="shared" si="24"/>
        <v>8</v>
      </c>
      <c r="M125" s="19">
        <v>8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9">
        <f t="shared" si="25"/>
        <v>0</v>
      </c>
      <c r="AC125" s="83">
        <f t="shared" si="26"/>
        <v>8</v>
      </c>
      <c r="AD125" s="84">
        <f t="shared" si="27"/>
        <v>0</v>
      </c>
      <c r="AE125" s="84">
        <f t="shared" si="28"/>
        <v>8</v>
      </c>
      <c r="AF125" s="85">
        <f t="shared" si="29"/>
        <v>1</v>
      </c>
      <c r="AG125" s="86">
        <f t="shared" si="30"/>
        <v>0</v>
      </c>
    </row>
    <row r="126" spans="1:33" ht="16.5" hidden="1" thickBot="1">
      <c r="A126" s="125">
        <v>92</v>
      </c>
      <c r="B126" s="6">
        <v>12</v>
      </c>
      <c r="C126" s="139" t="s">
        <v>84</v>
      </c>
      <c r="D126" s="139" t="s">
        <v>49</v>
      </c>
      <c r="E126" s="5">
        <v>159</v>
      </c>
      <c r="F126" s="6" t="s">
        <v>17</v>
      </c>
      <c r="G126" s="6" t="s">
        <v>288</v>
      </c>
      <c r="H126" s="6" t="s">
        <v>287</v>
      </c>
      <c r="I126" s="6">
        <v>30</v>
      </c>
      <c r="J126" s="6">
        <v>5</v>
      </c>
      <c r="K126" s="6">
        <v>0</v>
      </c>
      <c r="L126" s="6">
        <f t="shared" si="24"/>
        <v>25</v>
      </c>
      <c r="M126" s="19">
        <v>18</v>
      </c>
      <c r="N126" s="6">
        <v>6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25</v>
      </c>
      <c r="AD126" s="84">
        <f t="shared" si="27"/>
        <v>7</v>
      </c>
      <c r="AE126" s="84">
        <f t="shared" si="28"/>
        <v>18</v>
      </c>
      <c r="AF126" s="85">
        <f t="shared" si="29"/>
        <v>0.72</v>
      </c>
      <c r="AG126" s="86">
        <f t="shared" si="30"/>
        <v>28</v>
      </c>
    </row>
    <row r="127" spans="1:33" ht="15.75" hidden="1" thickBot="1">
      <c r="A127" s="125">
        <v>93</v>
      </c>
      <c r="B127" s="6">
        <v>13</v>
      </c>
      <c r="C127" s="75" t="s">
        <v>93</v>
      </c>
      <c r="D127" s="75" t="s">
        <v>97</v>
      </c>
      <c r="E127" s="37">
        <v>400</v>
      </c>
      <c r="F127" s="36" t="s">
        <v>25</v>
      </c>
      <c r="G127" s="36"/>
      <c r="H127" s="36" t="s">
        <v>287</v>
      </c>
      <c r="I127" s="6">
        <v>30</v>
      </c>
      <c r="J127" s="6">
        <v>9</v>
      </c>
      <c r="K127" s="6">
        <v>0</v>
      </c>
      <c r="L127" s="6">
        <f t="shared" si="24"/>
        <v>21</v>
      </c>
      <c r="M127" s="19">
        <v>20</v>
      </c>
      <c r="N127" s="6">
        <v>1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21</v>
      </c>
      <c r="AD127" s="84">
        <f t="shared" si="27"/>
        <v>1</v>
      </c>
      <c r="AE127" s="84">
        <f t="shared" si="28"/>
        <v>20</v>
      </c>
      <c r="AF127" s="85">
        <f t="shared" si="29"/>
        <v>0.9523809523809523</v>
      </c>
      <c r="AG127" s="86">
        <f t="shared" si="30"/>
        <v>4.761904761904762</v>
      </c>
    </row>
    <row r="128" spans="1:33" ht="15.75" hidden="1" thickBot="1">
      <c r="A128" s="125">
        <v>94</v>
      </c>
      <c r="B128" s="6">
        <v>14</v>
      </c>
      <c r="C128" s="74" t="s">
        <v>98</v>
      </c>
      <c r="D128" s="74" t="s">
        <v>81</v>
      </c>
      <c r="E128" s="5">
        <v>527</v>
      </c>
      <c r="F128" s="6" t="s">
        <v>83</v>
      </c>
      <c r="G128" s="6"/>
      <c r="H128" s="6" t="s">
        <v>287</v>
      </c>
      <c r="I128" s="6">
        <v>0</v>
      </c>
      <c r="J128" s="6">
        <v>0</v>
      </c>
      <c r="K128" s="6">
        <v>0</v>
      </c>
      <c r="L128" s="6">
        <v>0</v>
      </c>
      <c r="M128" s="1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0</v>
      </c>
      <c r="AD128" s="84">
        <f t="shared" si="27"/>
        <v>0</v>
      </c>
      <c r="AE128" s="84">
        <f t="shared" si="28"/>
        <v>0</v>
      </c>
      <c r="AF128" s="85" t="e">
        <f t="shared" si="29"/>
        <v>#DIV/0!</v>
      </c>
      <c r="AG128" s="86" t="e">
        <f t="shared" si="30"/>
        <v>#DIV/0!</v>
      </c>
    </row>
    <row r="129" spans="1:33" ht="15.75" hidden="1" thickBot="1">
      <c r="A129" s="125">
        <v>95</v>
      </c>
      <c r="B129" s="6">
        <v>15</v>
      </c>
      <c r="C129" s="64" t="s">
        <v>102</v>
      </c>
      <c r="D129" s="64" t="s">
        <v>103</v>
      </c>
      <c r="E129" s="5">
        <v>97</v>
      </c>
      <c r="F129" s="6" t="s">
        <v>30</v>
      </c>
      <c r="G129" s="6" t="s">
        <v>289</v>
      </c>
      <c r="H129" s="6" t="s">
        <v>287</v>
      </c>
      <c r="I129" s="6">
        <v>30</v>
      </c>
      <c r="J129" s="6">
        <v>9</v>
      </c>
      <c r="K129" s="6">
        <v>0</v>
      </c>
      <c r="L129" s="6">
        <f t="shared" si="24"/>
        <v>21</v>
      </c>
      <c r="M129" s="19">
        <v>20</v>
      </c>
      <c r="N129" s="6">
        <v>1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21</v>
      </c>
      <c r="AD129" s="84">
        <f t="shared" si="27"/>
        <v>1</v>
      </c>
      <c r="AE129" s="84">
        <f t="shared" si="28"/>
        <v>20</v>
      </c>
      <c r="AF129" s="85">
        <f t="shared" si="29"/>
        <v>0.9523809523809523</v>
      </c>
      <c r="AG129" s="86">
        <f t="shared" si="30"/>
        <v>4.761904761904762</v>
      </c>
    </row>
    <row r="130" spans="1:33" ht="16.5" hidden="1" thickBot="1">
      <c r="A130" s="125">
        <v>96</v>
      </c>
      <c r="B130" s="6">
        <v>16</v>
      </c>
      <c r="C130" s="139" t="s">
        <v>111</v>
      </c>
      <c r="D130" s="139" t="s">
        <v>15</v>
      </c>
      <c r="E130" s="5">
        <v>200</v>
      </c>
      <c r="F130" s="6" t="s">
        <v>230</v>
      </c>
      <c r="G130" s="6" t="s">
        <v>288</v>
      </c>
      <c r="H130" s="6" t="s">
        <v>287</v>
      </c>
      <c r="I130" s="6">
        <v>30</v>
      </c>
      <c r="J130" s="6">
        <v>5</v>
      </c>
      <c r="K130" s="6">
        <v>0</v>
      </c>
      <c r="L130" s="6">
        <f t="shared" si="24"/>
        <v>25</v>
      </c>
      <c r="M130" s="19">
        <v>16</v>
      </c>
      <c r="N130" s="6">
        <v>3</v>
      </c>
      <c r="O130" s="6">
        <v>3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3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25</v>
      </c>
      <c r="AD130" s="84">
        <f t="shared" si="27"/>
        <v>9</v>
      </c>
      <c r="AE130" s="84">
        <f t="shared" si="28"/>
        <v>16</v>
      </c>
      <c r="AF130" s="85">
        <f t="shared" si="29"/>
        <v>0.64</v>
      </c>
      <c r="AG130" s="86">
        <f t="shared" si="30"/>
        <v>36</v>
      </c>
    </row>
    <row r="131" spans="1:33" ht="15.75" hidden="1" thickBot="1">
      <c r="A131" s="125">
        <v>97</v>
      </c>
      <c r="B131" s="6">
        <v>17</v>
      </c>
      <c r="C131" s="64" t="s">
        <v>131</v>
      </c>
      <c r="D131" s="64" t="s">
        <v>68</v>
      </c>
      <c r="E131" s="5">
        <v>79</v>
      </c>
      <c r="F131" s="6" t="s">
        <v>222</v>
      </c>
      <c r="G131" s="6"/>
      <c r="H131" s="6" t="s">
        <v>287</v>
      </c>
      <c r="I131" s="6">
        <v>30</v>
      </c>
      <c r="J131" s="6">
        <v>9</v>
      </c>
      <c r="K131" s="6">
        <v>0</v>
      </c>
      <c r="L131" s="6">
        <f t="shared" si="24"/>
        <v>21</v>
      </c>
      <c r="M131" s="19">
        <v>20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21</v>
      </c>
      <c r="AD131" s="84">
        <f t="shared" si="27"/>
        <v>1</v>
      </c>
      <c r="AE131" s="84">
        <f t="shared" si="28"/>
        <v>20</v>
      </c>
      <c r="AF131" s="85">
        <f t="shared" si="29"/>
        <v>0.9523809523809523</v>
      </c>
      <c r="AG131" s="86">
        <f t="shared" si="30"/>
        <v>4.761904761904762</v>
      </c>
    </row>
    <row r="132" spans="1:33" ht="15.75" hidden="1" thickBot="1">
      <c r="A132" s="125">
        <v>98</v>
      </c>
      <c r="B132" s="6">
        <v>18</v>
      </c>
      <c r="C132" s="96" t="s">
        <v>136</v>
      </c>
      <c r="D132" s="97" t="s">
        <v>7</v>
      </c>
      <c r="E132" s="5">
        <v>538</v>
      </c>
      <c r="F132" s="5" t="s">
        <v>222</v>
      </c>
      <c r="G132" s="5" t="s">
        <v>290</v>
      </c>
      <c r="H132" s="5" t="s">
        <v>287</v>
      </c>
      <c r="I132" s="6">
        <v>30</v>
      </c>
      <c r="J132" s="6">
        <v>9</v>
      </c>
      <c r="K132" s="6">
        <v>0</v>
      </c>
      <c r="L132" s="6">
        <f t="shared" si="24"/>
        <v>21</v>
      </c>
      <c r="M132" s="19">
        <v>18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21</v>
      </c>
      <c r="AD132" s="84">
        <f t="shared" si="27"/>
        <v>3</v>
      </c>
      <c r="AE132" s="84">
        <f t="shared" si="28"/>
        <v>18</v>
      </c>
      <c r="AF132" s="85">
        <f t="shared" si="29"/>
        <v>0.8571428571428571</v>
      </c>
      <c r="AG132" s="86">
        <f t="shared" si="30"/>
        <v>14.285714285714286</v>
      </c>
    </row>
    <row r="133" spans="1:33" ht="15.75" hidden="1" thickBot="1">
      <c r="A133" s="125">
        <v>99</v>
      </c>
      <c r="B133" s="6">
        <v>19</v>
      </c>
      <c r="C133" s="65" t="s">
        <v>138</v>
      </c>
      <c r="D133" s="65" t="s">
        <v>139</v>
      </c>
      <c r="E133" s="5">
        <v>124</v>
      </c>
      <c r="F133" s="6" t="s">
        <v>130</v>
      </c>
      <c r="G133" s="6"/>
      <c r="H133" s="6" t="s">
        <v>287</v>
      </c>
      <c r="I133" s="6">
        <v>30</v>
      </c>
      <c r="J133" s="6">
        <v>9</v>
      </c>
      <c r="K133" s="6">
        <v>0</v>
      </c>
      <c r="L133" s="6">
        <f t="shared" si="24"/>
        <v>21</v>
      </c>
      <c r="M133" s="19">
        <v>18</v>
      </c>
      <c r="N133" s="6">
        <v>1</v>
      </c>
      <c r="O133" s="6">
        <v>2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21</v>
      </c>
      <c r="AD133" s="84">
        <f t="shared" si="27"/>
        <v>3</v>
      </c>
      <c r="AE133" s="84">
        <f t="shared" si="28"/>
        <v>18</v>
      </c>
      <c r="AF133" s="85">
        <f t="shared" si="29"/>
        <v>0.8571428571428571</v>
      </c>
      <c r="AG133" s="86">
        <f t="shared" si="30"/>
        <v>14.285714285714286</v>
      </c>
    </row>
    <row r="134" spans="1:33" ht="16.5" hidden="1" thickBot="1">
      <c r="A134" s="125">
        <v>100</v>
      </c>
      <c r="B134" s="6">
        <v>20</v>
      </c>
      <c r="C134" s="139" t="s">
        <v>146</v>
      </c>
      <c r="D134" s="139" t="s">
        <v>37</v>
      </c>
      <c r="E134" s="5">
        <v>189</v>
      </c>
      <c r="F134" s="6" t="s">
        <v>17</v>
      </c>
      <c r="G134" s="6" t="s">
        <v>286</v>
      </c>
      <c r="H134" s="6" t="s">
        <v>287</v>
      </c>
      <c r="I134" s="6">
        <v>30</v>
      </c>
      <c r="J134" s="6">
        <v>5</v>
      </c>
      <c r="K134" s="6">
        <v>0</v>
      </c>
      <c r="L134" s="6">
        <f t="shared" si="24"/>
        <v>25</v>
      </c>
      <c r="M134" s="19">
        <v>25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25</v>
      </c>
      <c r="AD134" s="84">
        <f t="shared" si="27"/>
        <v>0</v>
      </c>
      <c r="AE134" s="84">
        <f t="shared" si="28"/>
        <v>25</v>
      </c>
      <c r="AF134" s="85">
        <f t="shared" si="29"/>
        <v>1</v>
      </c>
      <c r="AG134" s="86">
        <f t="shared" si="30"/>
        <v>0</v>
      </c>
    </row>
    <row r="135" spans="1:33" ht="15.75" hidden="1" thickBot="1">
      <c r="A135" s="125">
        <v>101</v>
      </c>
      <c r="B135" s="6">
        <v>21</v>
      </c>
      <c r="C135" s="64" t="s">
        <v>147</v>
      </c>
      <c r="D135" s="64" t="s">
        <v>148</v>
      </c>
      <c r="E135" s="5">
        <v>104</v>
      </c>
      <c r="F135" s="6" t="s">
        <v>150</v>
      </c>
      <c r="G135" s="6" t="s">
        <v>291</v>
      </c>
      <c r="H135" s="6" t="s">
        <v>287</v>
      </c>
      <c r="I135" s="6">
        <v>30</v>
      </c>
      <c r="J135" s="6">
        <v>9</v>
      </c>
      <c r="K135" s="6">
        <v>0</v>
      </c>
      <c r="L135" s="6">
        <f t="shared" si="24"/>
        <v>21</v>
      </c>
      <c r="M135" s="19">
        <v>21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21</v>
      </c>
      <c r="AD135" s="84">
        <f t="shared" si="27"/>
        <v>0</v>
      </c>
      <c r="AE135" s="84">
        <f t="shared" si="28"/>
        <v>21</v>
      </c>
      <c r="AF135" s="85">
        <f t="shared" si="29"/>
        <v>1</v>
      </c>
      <c r="AG135" s="86">
        <f t="shared" si="30"/>
        <v>0</v>
      </c>
    </row>
    <row r="136" spans="1:33" ht="15.75" hidden="1" thickBot="1">
      <c r="A136" s="125">
        <v>102</v>
      </c>
      <c r="B136" s="6">
        <v>22</v>
      </c>
      <c r="C136" s="64" t="s">
        <v>149</v>
      </c>
      <c r="D136" s="64" t="s">
        <v>116</v>
      </c>
      <c r="E136" s="5">
        <v>123</v>
      </c>
      <c r="F136" s="6" t="s">
        <v>130</v>
      </c>
      <c r="G136" s="6" t="s">
        <v>290</v>
      </c>
      <c r="H136" s="6" t="s">
        <v>287</v>
      </c>
      <c r="I136" s="6">
        <v>30</v>
      </c>
      <c r="J136" s="6">
        <v>9</v>
      </c>
      <c r="K136" s="6">
        <v>0</v>
      </c>
      <c r="L136" s="6">
        <f t="shared" si="24"/>
        <v>21</v>
      </c>
      <c r="M136" s="19">
        <v>20</v>
      </c>
      <c r="N136" s="6">
        <v>1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21</v>
      </c>
      <c r="AD136" s="84">
        <f t="shared" si="27"/>
        <v>1</v>
      </c>
      <c r="AE136" s="84">
        <f t="shared" si="28"/>
        <v>20</v>
      </c>
      <c r="AF136" s="85">
        <f t="shared" si="29"/>
        <v>0.9523809523809523</v>
      </c>
      <c r="AG136" s="86">
        <f t="shared" si="30"/>
        <v>4.761904761904762</v>
      </c>
    </row>
    <row r="137" spans="1:33" ht="15.75" hidden="1" thickBot="1">
      <c r="A137" s="125">
        <v>103</v>
      </c>
      <c r="B137" s="6">
        <v>23</v>
      </c>
      <c r="C137" s="64" t="s">
        <v>162</v>
      </c>
      <c r="D137" s="64" t="s">
        <v>163</v>
      </c>
      <c r="E137" s="5">
        <v>152</v>
      </c>
      <c r="F137" s="6" t="s">
        <v>222</v>
      </c>
      <c r="G137" s="6" t="s">
        <v>293</v>
      </c>
      <c r="H137" s="6" t="s">
        <v>287</v>
      </c>
      <c r="I137" s="6">
        <v>30</v>
      </c>
      <c r="J137" s="6">
        <v>9</v>
      </c>
      <c r="K137" s="6">
        <v>0</v>
      </c>
      <c r="L137" s="6">
        <f t="shared" si="24"/>
        <v>21</v>
      </c>
      <c r="M137" s="19">
        <v>21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21</v>
      </c>
      <c r="AD137" s="84">
        <f t="shared" si="27"/>
        <v>0</v>
      </c>
      <c r="AE137" s="84">
        <f t="shared" si="28"/>
        <v>21</v>
      </c>
      <c r="AF137" s="85">
        <f t="shared" si="29"/>
        <v>1</v>
      </c>
      <c r="AG137" s="86">
        <f t="shared" si="30"/>
        <v>0</v>
      </c>
    </row>
    <row r="138" spans="1:28" ht="15.75" hidden="1" thickBot="1">
      <c r="A138" s="127"/>
      <c r="B138" s="3"/>
      <c r="C138" s="66"/>
      <c r="D138" s="66"/>
      <c r="E138" s="2"/>
      <c r="F138" s="3"/>
      <c r="G138" s="3"/>
      <c r="H138" s="3"/>
      <c r="I138" s="3"/>
      <c r="J138" s="3"/>
      <c r="K138" s="3"/>
      <c r="L138" s="3"/>
      <c r="M138" s="20"/>
      <c r="N138" s="18"/>
      <c r="O138" s="21"/>
      <c r="P138" s="21"/>
      <c r="Q138" s="21"/>
      <c r="R138" s="21"/>
      <c r="S138" s="21"/>
      <c r="T138" s="21"/>
      <c r="U138" s="21"/>
      <c r="V138" s="21"/>
      <c r="W138" s="127"/>
      <c r="X138" s="22"/>
      <c r="Y138" s="22"/>
      <c r="Z138" s="22"/>
      <c r="AA138" s="22"/>
      <c r="AB138" s="108"/>
    </row>
    <row r="139" spans="1:33" s="50" customFormat="1" ht="56.25" customHeight="1" thickBot="1">
      <c r="A139" s="132">
        <v>103</v>
      </c>
      <c r="B139" s="133">
        <v>23</v>
      </c>
      <c r="C139" s="161" t="s">
        <v>191</v>
      </c>
      <c r="D139" s="162"/>
      <c r="E139" s="134"/>
      <c r="L139" s="47">
        <f aca="true" t="shared" si="31" ref="L139:AB139">SUM(L115:L137)</f>
        <v>473</v>
      </c>
      <c r="M139" s="48">
        <f t="shared" si="31"/>
        <v>418</v>
      </c>
      <c r="N139" s="48">
        <f t="shared" si="31"/>
        <v>25</v>
      </c>
      <c r="O139" s="48">
        <f t="shared" si="31"/>
        <v>13</v>
      </c>
      <c r="P139" s="48">
        <f t="shared" si="31"/>
        <v>0</v>
      </c>
      <c r="Q139" s="48">
        <f t="shared" si="31"/>
        <v>0</v>
      </c>
      <c r="R139" s="48">
        <f t="shared" si="31"/>
        <v>0</v>
      </c>
      <c r="S139" s="48">
        <f t="shared" si="31"/>
        <v>0</v>
      </c>
      <c r="T139" s="48">
        <f t="shared" si="31"/>
        <v>0</v>
      </c>
      <c r="U139" s="48">
        <f t="shared" si="31"/>
        <v>2</v>
      </c>
      <c r="V139" s="48">
        <f t="shared" si="31"/>
        <v>0</v>
      </c>
      <c r="W139" s="48">
        <f t="shared" si="31"/>
        <v>10</v>
      </c>
      <c r="X139" s="48">
        <f t="shared" si="31"/>
        <v>6</v>
      </c>
      <c r="Y139" s="48">
        <f t="shared" si="31"/>
        <v>0</v>
      </c>
      <c r="Z139" s="48">
        <f t="shared" si="31"/>
        <v>0</v>
      </c>
      <c r="AA139" s="48">
        <f t="shared" si="31"/>
        <v>4</v>
      </c>
      <c r="AB139" s="48">
        <f t="shared" si="31"/>
        <v>-1</v>
      </c>
      <c r="AC139" s="49">
        <f>L139</f>
        <v>473</v>
      </c>
      <c r="AD139" s="38">
        <f>N139+O139+P139+Q139+R139+S139+T139+U139+V139+W139+X139+Y139</f>
        <v>56</v>
      </c>
      <c r="AE139" s="38">
        <f>AC139-AD139</f>
        <v>417</v>
      </c>
      <c r="AF139" s="106">
        <f>(AC139-AD139)/ABS(AC139)</f>
        <v>0.8816067653276956</v>
      </c>
      <c r="AG139" s="107">
        <f>AD139/AC139%</f>
        <v>11.839323467230443</v>
      </c>
    </row>
    <row r="140" spans="1:33" s="142" customFormat="1" ht="15.75">
      <c r="A140" s="140"/>
      <c r="B140" s="127"/>
      <c r="C140" s="89"/>
      <c r="D140" s="89"/>
      <c r="E140" s="14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90"/>
      <c r="AD140" s="90"/>
      <c r="AE140" s="90"/>
      <c r="AF140" s="91"/>
      <c r="AG140" s="92"/>
    </row>
    <row r="141" spans="1:33" s="142" customFormat="1" ht="16.5" thickBot="1">
      <c r="A141" s="140"/>
      <c r="B141" s="127"/>
      <c r="C141" s="89"/>
      <c r="D141" s="89"/>
      <c r="E141" s="14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90"/>
      <c r="AD141" s="90"/>
      <c r="AE141" s="90"/>
      <c r="AF141" s="91"/>
      <c r="AG141" s="92"/>
    </row>
    <row r="142" spans="1:33" s="145" customFormat="1" ht="32.25" thickBot="1">
      <c r="A142" s="127"/>
      <c r="B142" s="40"/>
      <c r="C142" s="149" t="s">
        <v>297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1"/>
      <c r="AC142" s="76"/>
      <c r="AD142" s="76"/>
      <c r="AE142" s="76"/>
      <c r="AF142" s="76"/>
      <c r="AG142" s="76"/>
    </row>
    <row r="143" spans="2:27" ht="15.7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22"/>
      <c r="Y143" s="22"/>
      <c r="Z143" s="22"/>
      <c r="AA143" s="22"/>
    </row>
    <row r="144" spans="1:33" s="143" customFormat="1" ht="99.75" customHeight="1">
      <c r="A144" s="125" t="s">
        <v>172</v>
      </c>
      <c r="B144" s="6" t="s">
        <v>173</v>
      </c>
      <c r="C144" s="61" t="s">
        <v>0</v>
      </c>
      <c r="D144" s="61" t="s">
        <v>1</v>
      </c>
      <c r="E144" s="41" t="s">
        <v>211</v>
      </c>
      <c r="F144" s="41" t="s">
        <v>212</v>
      </c>
      <c r="G144" s="41"/>
      <c r="H144" s="41" t="s">
        <v>299</v>
      </c>
      <c r="I144" s="41" t="s">
        <v>213</v>
      </c>
      <c r="J144" s="41" t="s">
        <v>214</v>
      </c>
      <c r="K144" s="41" t="s">
        <v>215</v>
      </c>
      <c r="L144" s="42" t="s">
        <v>216</v>
      </c>
      <c r="M144" s="43" t="s">
        <v>217</v>
      </c>
      <c r="N144" s="44" t="s">
        <v>174</v>
      </c>
      <c r="O144" s="45" t="s">
        <v>218</v>
      </c>
      <c r="P144" s="45" t="s">
        <v>300</v>
      </c>
      <c r="Q144" s="45" t="s">
        <v>301</v>
      </c>
      <c r="R144" s="45" t="s">
        <v>302</v>
      </c>
      <c r="S144" s="45" t="s">
        <v>303</v>
      </c>
      <c r="T144" s="45" t="s">
        <v>304</v>
      </c>
      <c r="U144" s="103" t="s">
        <v>305</v>
      </c>
      <c r="V144" s="103" t="s">
        <v>306</v>
      </c>
      <c r="W144" s="103" t="s">
        <v>307</v>
      </c>
      <c r="X144" s="126" t="s">
        <v>313</v>
      </c>
      <c r="Y144" s="126" t="s">
        <v>219</v>
      </c>
      <c r="Z144" s="126" t="s">
        <v>220</v>
      </c>
      <c r="AA144" s="126" t="s">
        <v>221</v>
      </c>
      <c r="AB144" s="126" t="s">
        <v>314</v>
      </c>
      <c r="AC144" s="78" t="s">
        <v>208</v>
      </c>
      <c r="AD144" s="78" t="s">
        <v>295</v>
      </c>
      <c r="AE144" s="79" t="s">
        <v>296</v>
      </c>
      <c r="AF144" s="79" t="s">
        <v>209</v>
      </c>
      <c r="AG144" s="79" t="s">
        <v>210</v>
      </c>
    </row>
    <row r="145" spans="1:33" s="142" customFormat="1" ht="15.75" customHeight="1" thickBot="1">
      <c r="A145" s="140"/>
      <c r="B145" s="127"/>
      <c r="C145" s="89"/>
      <c r="D145" s="89"/>
      <c r="E145" s="14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90"/>
      <c r="AD145" s="90"/>
      <c r="AE145" s="90"/>
      <c r="AF145" s="91"/>
      <c r="AG145" s="92"/>
    </row>
    <row r="146" spans="1:33" ht="15.75" hidden="1" thickBot="1">
      <c r="A146" s="125">
        <v>104</v>
      </c>
      <c r="B146" s="6">
        <v>1</v>
      </c>
      <c r="C146" s="64" t="s">
        <v>2</v>
      </c>
      <c r="D146" s="64" t="s">
        <v>3</v>
      </c>
      <c r="E146" s="5">
        <v>108</v>
      </c>
      <c r="F146" s="6" t="s">
        <v>4</v>
      </c>
      <c r="G146" s="6" t="s">
        <v>242</v>
      </c>
      <c r="H146" s="6" t="s">
        <v>241</v>
      </c>
      <c r="I146" s="6">
        <v>30</v>
      </c>
      <c r="J146" s="6">
        <v>9</v>
      </c>
      <c r="K146" s="6">
        <v>0</v>
      </c>
      <c r="L146" s="6">
        <f aca="true" t="shared" si="32" ref="L146:L178">(I146-J146-K146)</f>
        <v>21</v>
      </c>
      <c r="M146" s="19">
        <v>17</v>
      </c>
      <c r="N146" s="6">
        <v>4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129">
        <f aca="true" t="shared" si="33" ref="AB146:AB178">L146-M146-N146-O146-P146-Q146-R146-S146-T146-U146-V146-W146-X146-Y146-Z146</f>
        <v>0</v>
      </c>
      <c r="AC146" s="83">
        <f aca="true" t="shared" si="34" ref="AC146:AC178">L146</f>
        <v>21</v>
      </c>
      <c r="AD146" s="84">
        <f aca="true" t="shared" si="35" ref="AD146:AD178">N146+O146+W146+X146+Y146</f>
        <v>4</v>
      </c>
      <c r="AE146" s="84">
        <f aca="true" t="shared" si="36" ref="AE146:AE178">AC146-AD146</f>
        <v>17</v>
      </c>
      <c r="AF146" s="85">
        <f aca="true" t="shared" si="37" ref="AF146:AF178">(AC146-AD146)/ABS(AC146)</f>
        <v>0.8095238095238095</v>
      </c>
      <c r="AG146" s="86">
        <f aca="true" t="shared" si="38" ref="AG146:AG178">AD146/AC146%</f>
        <v>19.047619047619047</v>
      </c>
    </row>
    <row r="147" spans="1:33" ht="15.75" hidden="1" thickBot="1">
      <c r="A147" s="125">
        <v>105</v>
      </c>
      <c r="B147" s="6">
        <v>2</v>
      </c>
      <c r="C147" s="64" t="s">
        <v>6</v>
      </c>
      <c r="D147" s="64" t="s">
        <v>7</v>
      </c>
      <c r="E147" s="5">
        <v>102</v>
      </c>
      <c r="F147" s="6" t="s">
        <v>130</v>
      </c>
      <c r="G147" s="6" t="s">
        <v>243</v>
      </c>
      <c r="H147" s="6" t="s">
        <v>241</v>
      </c>
      <c r="I147" s="6">
        <v>30</v>
      </c>
      <c r="J147" s="6">
        <v>9</v>
      </c>
      <c r="K147" s="6">
        <v>0</v>
      </c>
      <c r="L147" s="6">
        <f t="shared" si="32"/>
        <v>21</v>
      </c>
      <c r="M147" s="19">
        <v>20</v>
      </c>
      <c r="N147" s="6">
        <v>1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9">
        <f t="shared" si="33"/>
        <v>0</v>
      </c>
      <c r="AC147" s="83">
        <f t="shared" si="34"/>
        <v>21</v>
      </c>
      <c r="AD147" s="84">
        <f t="shared" si="35"/>
        <v>1</v>
      </c>
      <c r="AE147" s="84">
        <f t="shared" si="36"/>
        <v>20</v>
      </c>
      <c r="AF147" s="85">
        <f t="shared" si="37"/>
        <v>0.9523809523809523</v>
      </c>
      <c r="AG147" s="86">
        <f t="shared" si="38"/>
        <v>4.761904761904762</v>
      </c>
    </row>
    <row r="148" spans="1:33" ht="15.75" hidden="1" thickBot="1">
      <c r="A148" s="125">
        <v>106</v>
      </c>
      <c r="B148" s="6">
        <v>3</v>
      </c>
      <c r="C148" s="64" t="s">
        <v>181</v>
      </c>
      <c r="D148" s="64" t="s">
        <v>182</v>
      </c>
      <c r="E148" s="7">
        <v>10073</v>
      </c>
      <c r="F148" s="6" t="s">
        <v>183</v>
      </c>
      <c r="G148" s="6" t="s">
        <v>244</v>
      </c>
      <c r="H148" s="6" t="s">
        <v>241</v>
      </c>
      <c r="I148" s="6">
        <v>30</v>
      </c>
      <c r="J148" s="6">
        <v>9</v>
      </c>
      <c r="K148" s="6">
        <v>0</v>
      </c>
      <c r="L148" s="6">
        <f t="shared" si="32"/>
        <v>21</v>
      </c>
      <c r="M148" s="19">
        <v>19</v>
      </c>
      <c r="N148" s="6">
        <v>2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9">
        <f t="shared" si="33"/>
        <v>0</v>
      </c>
      <c r="AC148" s="83">
        <f t="shared" si="34"/>
        <v>21</v>
      </c>
      <c r="AD148" s="84">
        <f t="shared" si="35"/>
        <v>2</v>
      </c>
      <c r="AE148" s="84">
        <f t="shared" si="36"/>
        <v>19</v>
      </c>
      <c r="AF148" s="85">
        <f t="shared" si="37"/>
        <v>0.9047619047619048</v>
      </c>
      <c r="AG148" s="86">
        <f t="shared" si="38"/>
        <v>9.523809523809524</v>
      </c>
    </row>
    <row r="149" spans="1:33" ht="15.75" hidden="1" thickBot="1">
      <c r="A149" s="125">
        <v>107</v>
      </c>
      <c r="B149" s="6">
        <v>4</v>
      </c>
      <c r="C149" s="64" t="s">
        <v>28</v>
      </c>
      <c r="D149" s="98" t="s">
        <v>29</v>
      </c>
      <c r="E149" s="99">
        <v>518</v>
      </c>
      <c r="F149" s="6" t="s">
        <v>83</v>
      </c>
      <c r="G149" s="6" t="s">
        <v>245</v>
      </c>
      <c r="H149" s="6" t="s">
        <v>241</v>
      </c>
      <c r="I149" s="6">
        <v>30</v>
      </c>
      <c r="J149" s="6">
        <v>9</v>
      </c>
      <c r="K149" s="6">
        <v>0</v>
      </c>
      <c r="L149" s="6">
        <f t="shared" si="32"/>
        <v>21</v>
      </c>
      <c r="M149" s="19">
        <v>17</v>
      </c>
      <c r="N149" s="6">
        <v>0</v>
      </c>
      <c r="O149" s="6">
        <v>1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129">
        <f t="shared" si="33"/>
        <v>0</v>
      </c>
      <c r="AC149" s="83">
        <f t="shared" si="34"/>
        <v>21</v>
      </c>
      <c r="AD149" s="84">
        <f t="shared" si="35"/>
        <v>4</v>
      </c>
      <c r="AE149" s="84">
        <f t="shared" si="36"/>
        <v>17</v>
      </c>
      <c r="AF149" s="85">
        <f t="shared" si="37"/>
        <v>0.8095238095238095</v>
      </c>
      <c r="AG149" s="86">
        <f t="shared" si="38"/>
        <v>19.047619047619047</v>
      </c>
    </row>
    <row r="150" spans="1:33" ht="15.75" hidden="1" thickBot="1">
      <c r="A150" s="125">
        <v>108</v>
      </c>
      <c r="B150" s="6">
        <v>5</v>
      </c>
      <c r="C150" s="64" t="s">
        <v>31</v>
      </c>
      <c r="D150" s="64" t="s">
        <v>32</v>
      </c>
      <c r="E150" s="5">
        <v>132</v>
      </c>
      <c r="F150" s="6" t="s">
        <v>222</v>
      </c>
      <c r="G150" s="6" t="s">
        <v>246</v>
      </c>
      <c r="H150" s="6" t="s">
        <v>241</v>
      </c>
      <c r="I150" s="6">
        <v>30</v>
      </c>
      <c r="J150" s="6">
        <v>9</v>
      </c>
      <c r="K150" s="6">
        <v>0</v>
      </c>
      <c r="L150" s="6">
        <f t="shared" si="32"/>
        <v>21</v>
      </c>
      <c r="M150" s="19">
        <v>21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21</v>
      </c>
      <c r="AD150" s="84">
        <f t="shared" si="35"/>
        <v>0</v>
      </c>
      <c r="AE150" s="84">
        <f t="shared" si="36"/>
        <v>21</v>
      </c>
      <c r="AF150" s="85">
        <f t="shared" si="37"/>
        <v>1</v>
      </c>
      <c r="AG150" s="86">
        <f t="shared" si="38"/>
        <v>0</v>
      </c>
    </row>
    <row r="151" spans="1:33" ht="15.75" hidden="1" thickBot="1">
      <c r="A151" s="125">
        <v>109</v>
      </c>
      <c r="B151" s="6">
        <v>6</v>
      </c>
      <c r="C151" s="64" t="s">
        <v>34</v>
      </c>
      <c r="D151" s="64" t="s">
        <v>35</v>
      </c>
      <c r="E151" s="5">
        <v>165</v>
      </c>
      <c r="F151" s="6" t="s">
        <v>83</v>
      </c>
      <c r="G151" s="6" t="s">
        <v>247</v>
      </c>
      <c r="H151" s="6" t="s">
        <v>241</v>
      </c>
      <c r="I151" s="6">
        <v>30</v>
      </c>
      <c r="J151" s="6">
        <v>9</v>
      </c>
      <c r="K151" s="6">
        <v>0</v>
      </c>
      <c r="L151" s="6">
        <f t="shared" si="32"/>
        <v>21</v>
      </c>
      <c r="M151" s="19">
        <v>21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21</v>
      </c>
      <c r="AD151" s="84">
        <f t="shared" si="35"/>
        <v>0</v>
      </c>
      <c r="AE151" s="84">
        <f t="shared" si="36"/>
        <v>21</v>
      </c>
      <c r="AF151" s="85">
        <f t="shared" si="37"/>
        <v>1</v>
      </c>
      <c r="AG151" s="86">
        <f t="shared" si="38"/>
        <v>0</v>
      </c>
    </row>
    <row r="152" spans="1:33" ht="15.75" hidden="1" thickBot="1">
      <c r="A152" s="125">
        <v>110</v>
      </c>
      <c r="B152" s="6">
        <v>7</v>
      </c>
      <c r="C152" s="64" t="s">
        <v>50</v>
      </c>
      <c r="D152" s="64" t="s">
        <v>51</v>
      </c>
      <c r="E152" s="5">
        <v>148</v>
      </c>
      <c r="F152" s="6" t="s">
        <v>4</v>
      </c>
      <c r="G152" s="6" t="s">
        <v>248</v>
      </c>
      <c r="H152" s="6" t="s">
        <v>241</v>
      </c>
      <c r="I152" s="6">
        <v>30</v>
      </c>
      <c r="J152" s="6">
        <v>9</v>
      </c>
      <c r="K152" s="6">
        <v>0</v>
      </c>
      <c r="L152" s="6">
        <f t="shared" si="32"/>
        <v>21</v>
      </c>
      <c r="M152" s="19">
        <v>20</v>
      </c>
      <c r="N152" s="6">
        <v>1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21</v>
      </c>
      <c r="AD152" s="84">
        <f t="shared" si="35"/>
        <v>1</v>
      </c>
      <c r="AE152" s="84">
        <f t="shared" si="36"/>
        <v>20</v>
      </c>
      <c r="AF152" s="85">
        <f t="shared" si="37"/>
        <v>0.9523809523809523</v>
      </c>
      <c r="AG152" s="86">
        <f t="shared" si="38"/>
        <v>4.761904761904762</v>
      </c>
    </row>
    <row r="153" spans="1:33" ht="15.75" hidden="1" thickBot="1">
      <c r="A153" s="125">
        <v>111</v>
      </c>
      <c r="B153" s="6">
        <v>8</v>
      </c>
      <c r="C153" s="64" t="s">
        <v>52</v>
      </c>
      <c r="D153" s="64" t="s">
        <v>53</v>
      </c>
      <c r="E153" s="5">
        <v>208</v>
      </c>
      <c r="F153" s="6" t="s">
        <v>30</v>
      </c>
      <c r="G153" s="6" t="s">
        <v>243</v>
      </c>
      <c r="H153" s="6" t="s">
        <v>241</v>
      </c>
      <c r="I153" s="6">
        <v>30</v>
      </c>
      <c r="J153" s="6">
        <v>9</v>
      </c>
      <c r="K153" s="6">
        <v>0</v>
      </c>
      <c r="L153" s="6">
        <f t="shared" si="32"/>
        <v>21</v>
      </c>
      <c r="M153" s="19">
        <v>21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21</v>
      </c>
      <c r="AD153" s="84">
        <f t="shared" si="35"/>
        <v>0</v>
      </c>
      <c r="AE153" s="84">
        <f t="shared" si="36"/>
        <v>21</v>
      </c>
      <c r="AF153" s="85">
        <f t="shared" si="37"/>
        <v>1</v>
      </c>
      <c r="AG153" s="86">
        <f t="shared" si="38"/>
        <v>0</v>
      </c>
    </row>
    <row r="154" spans="1:33" ht="15.75" hidden="1" thickBot="1">
      <c r="A154" s="125">
        <v>112</v>
      </c>
      <c r="B154" s="6">
        <v>9</v>
      </c>
      <c r="C154" s="64" t="s">
        <v>54</v>
      </c>
      <c r="D154" s="64" t="s">
        <v>15</v>
      </c>
      <c r="E154" s="5">
        <v>562</v>
      </c>
      <c r="F154" s="6" t="s">
        <v>25</v>
      </c>
      <c r="G154" s="6" t="s">
        <v>253</v>
      </c>
      <c r="H154" s="6" t="s">
        <v>241</v>
      </c>
      <c r="I154" s="6">
        <v>30</v>
      </c>
      <c r="J154" s="6">
        <v>9</v>
      </c>
      <c r="K154" s="6">
        <v>0</v>
      </c>
      <c r="L154" s="6">
        <f t="shared" si="32"/>
        <v>21</v>
      </c>
      <c r="M154" s="19">
        <v>21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21</v>
      </c>
      <c r="AD154" s="84">
        <f t="shared" si="35"/>
        <v>0</v>
      </c>
      <c r="AE154" s="84">
        <f t="shared" si="36"/>
        <v>21</v>
      </c>
      <c r="AF154" s="85">
        <f t="shared" si="37"/>
        <v>1</v>
      </c>
      <c r="AG154" s="86">
        <f t="shared" si="38"/>
        <v>0</v>
      </c>
    </row>
    <row r="155" spans="1:33" ht="15.75" hidden="1" thickBot="1">
      <c r="A155" s="125">
        <v>113</v>
      </c>
      <c r="B155" s="6">
        <v>10</v>
      </c>
      <c r="C155" s="64" t="s">
        <v>59</v>
      </c>
      <c r="D155" s="64" t="s">
        <v>60</v>
      </c>
      <c r="E155" s="5">
        <v>202</v>
      </c>
      <c r="F155" s="6" t="s">
        <v>30</v>
      </c>
      <c r="G155" s="6" t="s">
        <v>243</v>
      </c>
      <c r="H155" s="6" t="s">
        <v>241</v>
      </c>
      <c r="I155" s="6">
        <v>30</v>
      </c>
      <c r="J155" s="6">
        <v>9</v>
      </c>
      <c r="K155" s="6">
        <v>0</v>
      </c>
      <c r="L155" s="6">
        <f t="shared" si="32"/>
        <v>21</v>
      </c>
      <c r="M155" s="19">
        <v>19</v>
      </c>
      <c r="N155" s="6">
        <v>1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21</v>
      </c>
      <c r="AD155" s="84">
        <f t="shared" si="35"/>
        <v>1</v>
      </c>
      <c r="AE155" s="84">
        <f t="shared" si="36"/>
        <v>20</v>
      </c>
      <c r="AF155" s="85">
        <f t="shared" si="37"/>
        <v>0.9523809523809523</v>
      </c>
      <c r="AG155" s="86">
        <f t="shared" si="38"/>
        <v>4.761904761904762</v>
      </c>
    </row>
    <row r="156" spans="1:33" ht="15.75" hidden="1" thickBot="1">
      <c r="A156" s="125">
        <v>114</v>
      </c>
      <c r="B156" s="6">
        <v>11</v>
      </c>
      <c r="C156" s="64" t="s">
        <v>59</v>
      </c>
      <c r="D156" s="64" t="s">
        <v>60</v>
      </c>
      <c r="E156" s="5">
        <v>181</v>
      </c>
      <c r="F156" s="6" t="s">
        <v>4</v>
      </c>
      <c r="G156" s="6"/>
      <c r="H156" s="6" t="s">
        <v>241</v>
      </c>
      <c r="I156" s="6">
        <v>30</v>
      </c>
      <c r="J156" s="6">
        <v>9</v>
      </c>
      <c r="K156" s="6">
        <v>0</v>
      </c>
      <c r="L156" s="6">
        <f t="shared" si="32"/>
        <v>21</v>
      </c>
      <c r="M156" s="19">
        <v>21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21</v>
      </c>
      <c r="AD156" s="84">
        <f t="shared" si="35"/>
        <v>0</v>
      </c>
      <c r="AE156" s="84">
        <f t="shared" si="36"/>
        <v>21</v>
      </c>
      <c r="AF156" s="85">
        <f t="shared" si="37"/>
        <v>1</v>
      </c>
      <c r="AG156" s="86">
        <f t="shared" si="38"/>
        <v>0</v>
      </c>
    </row>
    <row r="157" spans="1:33" ht="15.75" hidden="1" thickBot="1">
      <c r="A157" s="125">
        <v>115</v>
      </c>
      <c r="B157" s="6">
        <v>12</v>
      </c>
      <c r="C157" s="64" t="s">
        <v>59</v>
      </c>
      <c r="D157" s="64" t="s">
        <v>62</v>
      </c>
      <c r="E157" s="5">
        <v>118</v>
      </c>
      <c r="F157" s="6" t="s">
        <v>4</v>
      </c>
      <c r="G157" s="6" t="s">
        <v>247</v>
      </c>
      <c r="H157" s="6" t="s">
        <v>241</v>
      </c>
      <c r="I157" s="6">
        <v>30</v>
      </c>
      <c r="J157" s="6">
        <v>9</v>
      </c>
      <c r="K157" s="6">
        <v>0</v>
      </c>
      <c r="L157" s="6">
        <f t="shared" si="32"/>
        <v>21</v>
      </c>
      <c r="M157" s="19">
        <v>21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21</v>
      </c>
      <c r="AD157" s="84">
        <f t="shared" si="35"/>
        <v>0</v>
      </c>
      <c r="AE157" s="84">
        <f t="shared" si="36"/>
        <v>21</v>
      </c>
      <c r="AF157" s="85">
        <f t="shared" si="37"/>
        <v>1</v>
      </c>
      <c r="AG157" s="86">
        <f t="shared" si="38"/>
        <v>0</v>
      </c>
    </row>
    <row r="158" spans="1:33" ht="15.75" hidden="1" thickBot="1">
      <c r="A158" s="125">
        <v>116</v>
      </c>
      <c r="B158" s="6">
        <v>13</v>
      </c>
      <c r="C158" s="64" t="s">
        <v>72</v>
      </c>
      <c r="D158" s="64" t="s">
        <v>78</v>
      </c>
      <c r="E158" s="5">
        <v>190</v>
      </c>
      <c r="F158" s="6" t="s">
        <v>83</v>
      </c>
      <c r="G158" s="6" t="s">
        <v>249</v>
      </c>
      <c r="H158" s="6" t="s">
        <v>241</v>
      </c>
      <c r="I158" s="6">
        <v>30</v>
      </c>
      <c r="J158" s="6">
        <v>9</v>
      </c>
      <c r="K158" s="6">
        <v>0</v>
      </c>
      <c r="L158" s="6">
        <f t="shared" si="32"/>
        <v>21</v>
      </c>
      <c r="M158" s="19">
        <v>15</v>
      </c>
      <c r="N158" s="6">
        <v>6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21</v>
      </c>
      <c r="AD158" s="84">
        <f t="shared" si="35"/>
        <v>6</v>
      </c>
      <c r="AE158" s="84">
        <f t="shared" si="36"/>
        <v>15</v>
      </c>
      <c r="AF158" s="85">
        <f t="shared" si="37"/>
        <v>0.7142857142857143</v>
      </c>
      <c r="AG158" s="86">
        <f t="shared" si="38"/>
        <v>28.571428571428573</v>
      </c>
    </row>
    <row r="159" spans="1:33" ht="15.75" hidden="1" thickBot="1">
      <c r="A159" s="125">
        <v>117</v>
      </c>
      <c r="B159" s="6">
        <v>14</v>
      </c>
      <c r="C159" s="64" t="s">
        <v>72</v>
      </c>
      <c r="D159" s="64" t="s">
        <v>79</v>
      </c>
      <c r="E159" s="5">
        <v>149</v>
      </c>
      <c r="F159" s="6" t="s">
        <v>130</v>
      </c>
      <c r="G159" s="6" t="s">
        <v>253</v>
      </c>
      <c r="H159" s="6" t="s">
        <v>241</v>
      </c>
      <c r="I159" s="6">
        <v>30</v>
      </c>
      <c r="J159" s="6">
        <v>9</v>
      </c>
      <c r="K159" s="6">
        <v>0</v>
      </c>
      <c r="L159" s="6">
        <f t="shared" si="32"/>
        <v>21</v>
      </c>
      <c r="M159" s="19">
        <v>21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21</v>
      </c>
      <c r="AD159" s="84">
        <f t="shared" si="35"/>
        <v>0</v>
      </c>
      <c r="AE159" s="84">
        <f t="shared" si="36"/>
        <v>21</v>
      </c>
      <c r="AF159" s="85">
        <f t="shared" si="37"/>
        <v>1</v>
      </c>
      <c r="AG159" s="86">
        <f t="shared" si="38"/>
        <v>0</v>
      </c>
    </row>
    <row r="160" spans="1:33" ht="15.75" hidden="1" thickBot="1">
      <c r="A160" s="125">
        <v>118</v>
      </c>
      <c r="B160" s="6">
        <v>15</v>
      </c>
      <c r="C160" s="64" t="s">
        <v>72</v>
      </c>
      <c r="D160" s="64" t="s">
        <v>80</v>
      </c>
      <c r="E160" s="5">
        <v>83</v>
      </c>
      <c r="F160" s="6" t="s">
        <v>222</v>
      </c>
      <c r="G160" s="6" t="s">
        <v>253</v>
      </c>
      <c r="H160" s="6" t="s">
        <v>241</v>
      </c>
      <c r="I160" s="6">
        <v>30</v>
      </c>
      <c r="J160" s="6">
        <v>9</v>
      </c>
      <c r="K160" s="6">
        <v>0</v>
      </c>
      <c r="L160" s="6">
        <f t="shared" si="32"/>
        <v>21</v>
      </c>
      <c r="M160" s="19">
        <v>15</v>
      </c>
      <c r="N160" s="6">
        <v>6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21</v>
      </c>
      <c r="AD160" s="84">
        <f t="shared" si="35"/>
        <v>6</v>
      </c>
      <c r="AE160" s="84">
        <f t="shared" si="36"/>
        <v>15</v>
      </c>
      <c r="AF160" s="85">
        <f t="shared" si="37"/>
        <v>0.7142857142857143</v>
      </c>
      <c r="AG160" s="86">
        <f t="shared" si="38"/>
        <v>28.571428571428573</v>
      </c>
    </row>
    <row r="161" spans="1:33" ht="15.75" hidden="1" thickBot="1">
      <c r="A161" s="125">
        <v>119</v>
      </c>
      <c r="B161" s="6">
        <v>16</v>
      </c>
      <c r="C161" s="64" t="s">
        <v>72</v>
      </c>
      <c r="D161" s="64" t="s">
        <v>81</v>
      </c>
      <c r="E161" s="5">
        <v>122</v>
      </c>
      <c r="F161" s="6" t="s">
        <v>4</v>
      </c>
      <c r="G161" s="6" t="s">
        <v>264</v>
      </c>
      <c r="H161" s="6" t="s">
        <v>241</v>
      </c>
      <c r="I161" s="6">
        <v>30</v>
      </c>
      <c r="J161" s="6">
        <v>9</v>
      </c>
      <c r="K161" s="6">
        <v>0</v>
      </c>
      <c r="L161" s="6">
        <f t="shared" si="32"/>
        <v>21</v>
      </c>
      <c r="M161" s="19">
        <v>18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21</v>
      </c>
      <c r="AD161" s="84">
        <f t="shared" si="35"/>
        <v>3</v>
      </c>
      <c r="AE161" s="84">
        <f t="shared" si="36"/>
        <v>18</v>
      </c>
      <c r="AF161" s="85">
        <f t="shared" si="37"/>
        <v>0.8571428571428571</v>
      </c>
      <c r="AG161" s="86">
        <f t="shared" si="38"/>
        <v>14.285714285714286</v>
      </c>
    </row>
    <row r="162" spans="1:33" s="146" customFormat="1" ht="15.75" hidden="1" thickBot="1">
      <c r="A162" s="125">
        <v>120</v>
      </c>
      <c r="B162" s="6">
        <v>17</v>
      </c>
      <c r="C162" s="64" t="s">
        <v>82</v>
      </c>
      <c r="D162" s="64" t="s">
        <v>68</v>
      </c>
      <c r="E162" s="5">
        <v>210</v>
      </c>
      <c r="F162" s="6" t="s">
        <v>83</v>
      </c>
      <c r="G162" s="6" t="s">
        <v>250</v>
      </c>
      <c r="H162" s="6" t="s">
        <v>241</v>
      </c>
      <c r="I162" s="6">
        <v>30</v>
      </c>
      <c r="J162" s="6">
        <v>9</v>
      </c>
      <c r="K162" s="6">
        <v>0</v>
      </c>
      <c r="L162" s="6">
        <f t="shared" si="32"/>
        <v>21</v>
      </c>
      <c r="M162" s="19">
        <v>20</v>
      </c>
      <c r="N162" s="6">
        <v>1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21</v>
      </c>
      <c r="AD162" s="84">
        <f t="shared" si="35"/>
        <v>1</v>
      </c>
      <c r="AE162" s="84">
        <f t="shared" si="36"/>
        <v>20</v>
      </c>
      <c r="AF162" s="85">
        <f t="shared" si="37"/>
        <v>0.9523809523809523</v>
      </c>
      <c r="AG162" s="86">
        <f t="shared" si="38"/>
        <v>4.761904761904762</v>
      </c>
    </row>
    <row r="163" spans="1:33" ht="15.75" hidden="1" thickBot="1">
      <c r="A163" s="125">
        <v>121</v>
      </c>
      <c r="B163" s="6">
        <v>18</v>
      </c>
      <c r="C163" s="64" t="s">
        <v>91</v>
      </c>
      <c r="D163" s="64" t="s">
        <v>92</v>
      </c>
      <c r="E163" s="5">
        <v>137</v>
      </c>
      <c r="F163" s="6" t="s">
        <v>4</v>
      </c>
      <c r="G163" s="6" t="s">
        <v>248</v>
      </c>
      <c r="H163" s="6" t="s">
        <v>241</v>
      </c>
      <c r="I163" s="6">
        <v>30</v>
      </c>
      <c r="J163" s="6">
        <v>9</v>
      </c>
      <c r="K163" s="6">
        <v>0</v>
      </c>
      <c r="L163" s="6">
        <f t="shared" si="32"/>
        <v>21</v>
      </c>
      <c r="M163" s="19">
        <v>19</v>
      </c>
      <c r="N163" s="6">
        <v>2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21</v>
      </c>
      <c r="AD163" s="84">
        <f t="shared" si="35"/>
        <v>2</v>
      </c>
      <c r="AE163" s="84">
        <f t="shared" si="36"/>
        <v>19</v>
      </c>
      <c r="AF163" s="85">
        <f t="shared" si="37"/>
        <v>0.9047619047619048</v>
      </c>
      <c r="AG163" s="86">
        <f t="shared" si="38"/>
        <v>9.523809523809524</v>
      </c>
    </row>
    <row r="164" spans="1:33" ht="15.75" hidden="1" thickBot="1">
      <c r="A164" s="125">
        <v>122</v>
      </c>
      <c r="B164" s="6">
        <v>19</v>
      </c>
      <c r="C164" s="64" t="s">
        <v>93</v>
      </c>
      <c r="D164" s="64" t="s">
        <v>95</v>
      </c>
      <c r="E164" s="5">
        <v>164</v>
      </c>
      <c r="F164" s="6" t="s">
        <v>74</v>
      </c>
      <c r="G164" s="6" t="s">
        <v>243</v>
      </c>
      <c r="H164" s="6" t="s">
        <v>241</v>
      </c>
      <c r="I164" s="6">
        <v>30</v>
      </c>
      <c r="J164" s="6">
        <v>9</v>
      </c>
      <c r="K164" s="6">
        <v>0</v>
      </c>
      <c r="L164" s="6">
        <f t="shared" si="32"/>
        <v>21</v>
      </c>
      <c r="M164" s="19">
        <v>19</v>
      </c>
      <c r="N164" s="6">
        <v>2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21</v>
      </c>
      <c r="AD164" s="84">
        <f t="shared" si="35"/>
        <v>2</v>
      </c>
      <c r="AE164" s="84">
        <f t="shared" si="36"/>
        <v>19</v>
      </c>
      <c r="AF164" s="85">
        <f t="shared" si="37"/>
        <v>0.9047619047619048</v>
      </c>
      <c r="AG164" s="86">
        <f t="shared" si="38"/>
        <v>9.523809523809524</v>
      </c>
    </row>
    <row r="165" spans="1:33" ht="15.75" hidden="1" thickBot="1">
      <c r="A165" s="125">
        <v>123</v>
      </c>
      <c r="B165" s="6">
        <v>20</v>
      </c>
      <c r="C165" s="64" t="s">
        <v>99</v>
      </c>
      <c r="D165" s="64" t="s">
        <v>12</v>
      </c>
      <c r="E165" s="5">
        <v>212</v>
      </c>
      <c r="F165" s="6" t="s">
        <v>83</v>
      </c>
      <c r="G165" s="6" t="s">
        <v>260</v>
      </c>
      <c r="H165" s="6" t="s">
        <v>241</v>
      </c>
      <c r="I165" s="6">
        <v>30</v>
      </c>
      <c r="J165" s="6">
        <v>9</v>
      </c>
      <c r="K165" s="6">
        <v>0</v>
      </c>
      <c r="L165" s="6">
        <f t="shared" si="32"/>
        <v>21</v>
      </c>
      <c r="M165" s="19">
        <v>18</v>
      </c>
      <c r="N165" s="6">
        <v>3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21</v>
      </c>
      <c r="AD165" s="84">
        <f t="shared" si="35"/>
        <v>3</v>
      </c>
      <c r="AE165" s="84">
        <f t="shared" si="36"/>
        <v>18</v>
      </c>
      <c r="AF165" s="85">
        <f t="shared" si="37"/>
        <v>0.8571428571428571</v>
      </c>
      <c r="AG165" s="86">
        <f t="shared" si="38"/>
        <v>14.285714285714286</v>
      </c>
    </row>
    <row r="166" spans="1:33" ht="15.75" hidden="1" thickBot="1">
      <c r="A166" s="125">
        <v>124</v>
      </c>
      <c r="B166" s="6">
        <v>21</v>
      </c>
      <c r="C166" s="64" t="s">
        <v>104</v>
      </c>
      <c r="D166" s="64" t="s">
        <v>105</v>
      </c>
      <c r="E166" s="5">
        <v>140</v>
      </c>
      <c r="F166" s="6" t="s">
        <v>8</v>
      </c>
      <c r="G166" s="6" t="s">
        <v>248</v>
      </c>
      <c r="H166" s="6" t="s">
        <v>241</v>
      </c>
      <c r="I166" s="6">
        <v>30</v>
      </c>
      <c r="J166" s="6">
        <v>9</v>
      </c>
      <c r="K166" s="6">
        <v>0</v>
      </c>
      <c r="L166" s="6">
        <f t="shared" si="32"/>
        <v>21</v>
      </c>
      <c r="M166" s="19">
        <v>8</v>
      </c>
      <c r="N166" s="6">
        <v>0</v>
      </c>
      <c r="O166" s="6">
        <v>13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21</v>
      </c>
      <c r="AD166" s="84">
        <f t="shared" si="35"/>
        <v>13</v>
      </c>
      <c r="AE166" s="84">
        <f t="shared" si="36"/>
        <v>8</v>
      </c>
      <c r="AF166" s="85">
        <f t="shared" si="37"/>
        <v>0.38095238095238093</v>
      </c>
      <c r="AG166" s="86">
        <f t="shared" si="38"/>
        <v>61.904761904761905</v>
      </c>
    </row>
    <row r="167" spans="1:33" ht="15.75" hidden="1" thickBot="1">
      <c r="A167" s="125">
        <v>125</v>
      </c>
      <c r="B167" s="6">
        <v>22</v>
      </c>
      <c r="C167" s="64" t="s">
        <v>112</v>
      </c>
      <c r="D167" s="64" t="s">
        <v>81</v>
      </c>
      <c r="E167" s="5">
        <v>113</v>
      </c>
      <c r="F167" s="6" t="s">
        <v>48</v>
      </c>
      <c r="G167" s="6" t="s">
        <v>260</v>
      </c>
      <c r="H167" s="6" t="s">
        <v>241</v>
      </c>
      <c r="I167" s="6">
        <v>30</v>
      </c>
      <c r="J167" s="6">
        <v>9</v>
      </c>
      <c r="K167" s="6">
        <v>0</v>
      </c>
      <c r="L167" s="6">
        <f t="shared" si="32"/>
        <v>21</v>
      </c>
      <c r="M167" s="19">
        <v>20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21</v>
      </c>
      <c r="AD167" s="84">
        <f t="shared" si="35"/>
        <v>1</v>
      </c>
      <c r="AE167" s="84">
        <f t="shared" si="36"/>
        <v>20</v>
      </c>
      <c r="AF167" s="85">
        <f t="shared" si="37"/>
        <v>0.9523809523809523</v>
      </c>
      <c r="AG167" s="86">
        <f t="shared" si="38"/>
        <v>4.761904761904762</v>
      </c>
    </row>
    <row r="168" spans="1:33" ht="15.75" hidden="1" thickBot="1">
      <c r="A168" s="125">
        <v>126</v>
      </c>
      <c r="B168" s="6">
        <v>23</v>
      </c>
      <c r="C168" s="64" t="s">
        <v>114</v>
      </c>
      <c r="D168" s="64" t="s">
        <v>66</v>
      </c>
      <c r="E168" s="5">
        <v>519</v>
      </c>
      <c r="F168" s="6" t="s">
        <v>4</v>
      </c>
      <c r="G168" s="6" t="s">
        <v>244</v>
      </c>
      <c r="H168" s="6" t="s">
        <v>241</v>
      </c>
      <c r="I168" s="6">
        <v>30</v>
      </c>
      <c r="J168" s="6">
        <v>9</v>
      </c>
      <c r="K168" s="6">
        <v>0</v>
      </c>
      <c r="L168" s="6">
        <f t="shared" si="32"/>
        <v>21</v>
      </c>
      <c r="M168" s="19">
        <v>21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21</v>
      </c>
      <c r="AD168" s="84">
        <f t="shared" si="35"/>
        <v>0</v>
      </c>
      <c r="AE168" s="84">
        <f t="shared" si="36"/>
        <v>21</v>
      </c>
      <c r="AF168" s="85">
        <f t="shared" si="37"/>
        <v>1</v>
      </c>
      <c r="AG168" s="86">
        <f t="shared" si="38"/>
        <v>0</v>
      </c>
    </row>
    <row r="169" spans="1:33" ht="15.75" hidden="1" thickBot="1">
      <c r="A169" s="125">
        <v>127</v>
      </c>
      <c r="B169" s="6">
        <v>24</v>
      </c>
      <c r="C169" s="64" t="s">
        <v>115</v>
      </c>
      <c r="D169" s="64" t="s">
        <v>116</v>
      </c>
      <c r="E169" s="5">
        <v>517</v>
      </c>
      <c r="F169" s="6" t="s">
        <v>4</v>
      </c>
      <c r="G169" s="6" t="s">
        <v>260</v>
      </c>
      <c r="H169" s="6" t="s">
        <v>241</v>
      </c>
      <c r="I169" s="6">
        <v>30</v>
      </c>
      <c r="J169" s="6">
        <v>9</v>
      </c>
      <c r="K169" s="6">
        <v>0</v>
      </c>
      <c r="L169" s="6">
        <f t="shared" si="32"/>
        <v>21</v>
      </c>
      <c r="M169" s="19">
        <v>17</v>
      </c>
      <c r="N169" s="6">
        <v>4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21</v>
      </c>
      <c r="AD169" s="84">
        <f t="shared" si="35"/>
        <v>4</v>
      </c>
      <c r="AE169" s="84">
        <f t="shared" si="36"/>
        <v>17</v>
      </c>
      <c r="AF169" s="85">
        <f t="shared" si="37"/>
        <v>0.8095238095238095</v>
      </c>
      <c r="AG169" s="86">
        <f t="shared" si="38"/>
        <v>19.047619047619047</v>
      </c>
    </row>
    <row r="170" spans="1:33" ht="15.75" hidden="1" thickBot="1">
      <c r="A170" s="125">
        <v>128</v>
      </c>
      <c r="B170" s="6">
        <v>25</v>
      </c>
      <c r="C170" s="64" t="s">
        <v>117</v>
      </c>
      <c r="D170" s="64" t="s">
        <v>118</v>
      </c>
      <c r="E170" s="5">
        <v>78</v>
      </c>
      <c r="F170" s="6" t="s">
        <v>4</v>
      </c>
      <c r="G170" s="6" t="s">
        <v>243</v>
      </c>
      <c r="H170" s="6" t="s">
        <v>241</v>
      </c>
      <c r="I170" s="6">
        <v>30</v>
      </c>
      <c r="J170" s="6">
        <v>9</v>
      </c>
      <c r="K170" s="6">
        <v>0</v>
      </c>
      <c r="L170" s="6">
        <f t="shared" si="32"/>
        <v>21</v>
      </c>
      <c r="M170" s="19">
        <v>19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21</v>
      </c>
      <c r="AD170" s="84">
        <f t="shared" si="35"/>
        <v>2</v>
      </c>
      <c r="AE170" s="84">
        <f t="shared" si="36"/>
        <v>19</v>
      </c>
      <c r="AF170" s="85">
        <f t="shared" si="37"/>
        <v>0.9047619047619048</v>
      </c>
      <c r="AG170" s="86">
        <f t="shared" si="38"/>
        <v>9.523809523809524</v>
      </c>
    </row>
    <row r="171" spans="1:33" ht="15.75" hidden="1" thickBot="1">
      <c r="A171" s="125">
        <v>129</v>
      </c>
      <c r="B171" s="6">
        <v>26</v>
      </c>
      <c r="C171" s="64" t="s">
        <v>120</v>
      </c>
      <c r="D171" s="64" t="s">
        <v>121</v>
      </c>
      <c r="E171" s="5">
        <v>72</v>
      </c>
      <c r="F171" s="6" t="s">
        <v>83</v>
      </c>
      <c r="G171" s="6" t="s">
        <v>249</v>
      </c>
      <c r="H171" s="6" t="s">
        <v>241</v>
      </c>
      <c r="I171" s="6">
        <v>30</v>
      </c>
      <c r="J171" s="6">
        <v>9</v>
      </c>
      <c r="K171" s="6">
        <v>0</v>
      </c>
      <c r="L171" s="6">
        <f t="shared" si="32"/>
        <v>21</v>
      </c>
      <c r="M171" s="19">
        <v>21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21</v>
      </c>
      <c r="AD171" s="84">
        <f t="shared" si="35"/>
        <v>0</v>
      </c>
      <c r="AE171" s="84">
        <f t="shared" si="36"/>
        <v>21</v>
      </c>
      <c r="AF171" s="85">
        <f t="shared" si="37"/>
        <v>1</v>
      </c>
      <c r="AG171" s="86">
        <f t="shared" si="38"/>
        <v>0</v>
      </c>
    </row>
    <row r="172" spans="1:33" ht="15.75" hidden="1" thickBot="1">
      <c r="A172" s="125">
        <v>130</v>
      </c>
      <c r="B172" s="6">
        <v>27</v>
      </c>
      <c r="C172" s="64" t="s">
        <v>126</v>
      </c>
      <c r="D172" s="64" t="s">
        <v>127</v>
      </c>
      <c r="E172" s="5">
        <v>94</v>
      </c>
      <c r="F172" s="6" t="s">
        <v>130</v>
      </c>
      <c r="G172" s="6" t="s">
        <v>260</v>
      </c>
      <c r="H172" s="6" t="s">
        <v>241</v>
      </c>
      <c r="I172" s="6">
        <v>30</v>
      </c>
      <c r="J172" s="6">
        <v>9</v>
      </c>
      <c r="K172" s="6">
        <v>0</v>
      </c>
      <c r="L172" s="6">
        <f t="shared" si="32"/>
        <v>21</v>
      </c>
      <c r="M172" s="19">
        <v>21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21</v>
      </c>
      <c r="AD172" s="84">
        <f t="shared" si="35"/>
        <v>0</v>
      </c>
      <c r="AE172" s="84">
        <f t="shared" si="36"/>
        <v>21</v>
      </c>
      <c r="AF172" s="85">
        <f t="shared" si="37"/>
        <v>1</v>
      </c>
      <c r="AG172" s="86">
        <f t="shared" si="38"/>
        <v>0</v>
      </c>
    </row>
    <row r="173" spans="1:33" ht="15.75" hidden="1" thickBot="1">
      <c r="A173" s="125">
        <v>131</v>
      </c>
      <c r="B173" s="6">
        <v>28</v>
      </c>
      <c r="C173" s="64" t="s">
        <v>128</v>
      </c>
      <c r="D173" s="64" t="s">
        <v>7</v>
      </c>
      <c r="E173" s="5">
        <v>129</v>
      </c>
      <c r="F173" s="6" t="s">
        <v>130</v>
      </c>
      <c r="G173" s="6" t="s">
        <v>253</v>
      </c>
      <c r="H173" s="6" t="s">
        <v>241</v>
      </c>
      <c r="I173" s="6">
        <v>30</v>
      </c>
      <c r="J173" s="6">
        <v>9</v>
      </c>
      <c r="K173" s="6">
        <v>0</v>
      </c>
      <c r="L173" s="6">
        <f t="shared" si="32"/>
        <v>21</v>
      </c>
      <c r="M173" s="19">
        <v>21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9">
        <f t="shared" si="33"/>
        <v>0</v>
      </c>
      <c r="AC173" s="83">
        <f t="shared" si="34"/>
        <v>21</v>
      </c>
      <c r="AD173" s="84">
        <f t="shared" si="35"/>
        <v>0</v>
      </c>
      <c r="AE173" s="84">
        <f t="shared" si="36"/>
        <v>21</v>
      </c>
      <c r="AF173" s="85">
        <f t="shared" si="37"/>
        <v>1</v>
      </c>
      <c r="AG173" s="86">
        <f t="shared" si="38"/>
        <v>0</v>
      </c>
    </row>
    <row r="174" spans="1:33" ht="15.75" hidden="1" thickBot="1">
      <c r="A174" s="125">
        <v>132</v>
      </c>
      <c r="B174" s="6">
        <v>29</v>
      </c>
      <c r="C174" s="64" t="s">
        <v>140</v>
      </c>
      <c r="D174" s="64" t="s">
        <v>109</v>
      </c>
      <c r="E174" s="5">
        <v>101</v>
      </c>
      <c r="F174" s="6" t="s">
        <v>130</v>
      </c>
      <c r="G174" s="6" t="s">
        <v>253</v>
      </c>
      <c r="H174" s="6" t="s">
        <v>241</v>
      </c>
      <c r="I174" s="6">
        <v>30</v>
      </c>
      <c r="J174" s="6">
        <v>9</v>
      </c>
      <c r="K174" s="6">
        <v>0</v>
      </c>
      <c r="L174" s="6">
        <f t="shared" si="32"/>
        <v>21</v>
      </c>
      <c r="M174" s="19">
        <v>20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1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21</v>
      </c>
      <c r="AD174" s="84">
        <f t="shared" si="35"/>
        <v>0</v>
      </c>
      <c r="AE174" s="84">
        <f t="shared" si="36"/>
        <v>21</v>
      </c>
      <c r="AF174" s="85">
        <f t="shared" si="37"/>
        <v>1</v>
      </c>
      <c r="AG174" s="86">
        <f t="shared" si="38"/>
        <v>0</v>
      </c>
    </row>
    <row r="175" spans="1:33" ht="15.75" hidden="1" thickBot="1">
      <c r="A175" s="125">
        <v>133</v>
      </c>
      <c r="B175" s="6">
        <v>30</v>
      </c>
      <c r="C175" s="64" t="s">
        <v>179</v>
      </c>
      <c r="D175" s="64" t="s">
        <v>180</v>
      </c>
      <c r="E175" s="5">
        <v>401</v>
      </c>
      <c r="F175" s="6" t="s">
        <v>176</v>
      </c>
      <c r="G175" s="6" t="s">
        <v>262</v>
      </c>
      <c r="H175" s="6" t="s">
        <v>241</v>
      </c>
      <c r="I175" s="6">
        <v>30</v>
      </c>
      <c r="J175" s="6">
        <v>9</v>
      </c>
      <c r="K175" s="6">
        <v>0</v>
      </c>
      <c r="L175" s="6">
        <f t="shared" si="32"/>
        <v>21</v>
      </c>
      <c r="M175" s="19">
        <v>20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21</v>
      </c>
      <c r="AD175" s="84">
        <f t="shared" si="35"/>
        <v>1</v>
      </c>
      <c r="AE175" s="84">
        <f t="shared" si="36"/>
        <v>20</v>
      </c>
      <c r="AF175" s="85">
        <f t="shared" si="37"/>
        <v>0.9523809523809523</v>
      </c>
      <c r="AG175" s="86">
        <f t="shared" si="38"/>
        <v>4.761904761904762</v>
      </c>
    </row>
    <row r="176" spans="1:33" ht="15.75" hidden="1" thickBot="1">
      <c r="A176" s="125">
        <v>134</v>
      </c>
      <c r="B176" s="6">
        <v>31</v>
      </c>
      <c r="C176" s="64" t="s">
        <v>155</v>
      </c>
      <c r="D176" s="64" t="s">
        <v>156</v>
      </c>
      <c r="E176" s="5">
        <v>215</v>
      </c>
      <c r="F176" s="6" t="s">
        <v>30</v>
      </c>
      <c r="G176" s="6" t="s">
        <v>283</v>
      </c>
      <c r="H176" s="6" t="s">
        <v>241</v>
      </c>
      <c r="I176" s="6">
        <v>30</v>
      </c>
      <c r="J176" s="6">
        <v>9</v>
      </c>
      <c r="K176" s="6">
        <v>0</v>
      </c>
      <c r="L176" s="6">
        <f t="shared" si="32"/>
        <v>21</v>
      </c>
      <c r="M176" s="19">
        <v>20</v>
      </c>
      <c r="N176" s="6">
        <v>1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>L176</f>
        <v>21</v>
      </c>
      <c r="AD176" s="84">
        <f>N176+O176+W176+X176+Y176</f>
        <v>1</v>
      </c>
      <c r="AE176" s="84">
        <f>AC176-AD176</f>
        <v>20</v>
      </c>
      <c r="AF176" s="85">
        <f>(AC176-AD176)/ABS(AC176)</f>
        <v>0.9523809523809523</v>
      </c>
      <c r="AG176" s="86">
        <f>AD176/AC176%</f>
        <v>4.761904761904762</v>
      </c>
    </row>
    <row r="177" spans="1:33" ht="15.75" hidden="1" thickBot="1">
      <c r="A177" s="125">
        <v>135</v>
      </c>
      <c r="B177" s="6">
        <v>32</v>
      </c>
      <c r="C177" s="64" t="s">
        <v>160</v>
      </c>
      <c r="D177" s="64" t="s">
        <v>32</v>
      </c>
      <c r="E177" s="5">
        <v>120</v>
      </c>
      <c r="F177" s="6" t="s">
        <v>8</v>
      </c>
      <c r="G177" s="6" t="s">
        <v>260</v>
      </c>
      <c r="H177" s="6" t="s">
        <v>241</v>
      </c>
      <c r="I177" s="6">
        <v>30</v>
      </c>
      <c r="J177" s="6">
        <v>9</v>
      </c>
      <c r="K177" s="6">
        <v>0</v>
      </c>
      <c r="L177" s="6">
        <f t="shared" si="32"/>
        <v>21</v>
      </c>
      <c r="M177" s="19">
        <v>20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>L177</f>
        <v>21</v>
      </c>
      <c r="AD177" s="84">
        <f>N177+O177+W177+X177+Y177</f>
        <v>1</v>
      </c>
      <c r="AE177" s="84">
        <f>AC177-AD177</f>
        <v>20</v>
      </c>
      <c r="AF177" s="85">
        <f>(AC177-AD177)/ABS(AC177)</f>
        <v>0.9523809523809523</v>
      </c>
      <c r="AG177" s="86">
        <f>AD177/AC177%</f>
        <v>4.761904761904762</v>
      </c>
    </row>
    <row r="178" spans="1:33" ht="15.75" hidden="1" thickBot="1">
      <c r="A178" s="125">
        <v>136</v>
      </c>
      <c r="B178" s="6">
        <v>33</v>
      </c>
      <c r="C178" s="64" t="s">
        <v>168</v>
      </c>
      <c r="D178" s="64" t="s">
        <v>68</v>
      </c>
      <c r="E178" s="5">
        <v>2047</v>
      </c>
      <c r="F178" s="6" t="s">
        <v>229</v>
      </c>
      <c r="G178" s="6" t="s">
        <v>252</v>
      </c>
      <c r="H178" s="6" t="s">
        <v>241</v>
      </c>
      <c r="I178" s="6">
        <v>30</v>
      </c>
      <c r="J178" s="6">
        <v>9</v>
      </c>
      <c r="K178" s="6">
        <v>0</v>
      </c>
      <c r="L178" s="6">
        <f t="shared" si="32"/>
        <v>21</v>
      </c>
      <c r="M178" s="19">
        <v>18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3</v>
      </c>
      <c r="Y178" s="6">
        <v>0</v>
      </c>
      <c r="Z178" s="6">
        <v>0</v>
      </c>
      <c r="AA178" s="6">
        <v>0</v>
      </c>
      <c r="AB178" s="129">
        <f t="shared" si="33"/>
        <v>0</v>
      </c>
      <c r="AC178" s="83">
        <f t="shared" si="34"/>
        <v>21</v>
      </c>
      <c r="AD178" s="84">
        <f t="shared" si="35"/>
        <v>3</v>
      </c>
      <c r="AE178" s="84">
        <f t="shared" si="36"/>
        <v>18</v>
      </c>
      <c r="AF178" s="85">
        <f t="shared" si="37"/>
        <v>0.8571428571428571</v>
      </c>
      <c r="AG178" s="86">
        <f t="shared" si="38"/>
        <v>14.285714285714286</v>
      </c>
    </row>
    <row r="179" spans="1:33" s="142" customFormat="1" ht="16.5" hidden="1" thickBot="1">
      <c r="A179" s="140"/>
      <c r="B179" s="127"/>
      <c r="C179" s="89"/>
      <c r="D179" s="89"/>
      <c r="E179" s="14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90"/>
      <c r="AD179" s="90"/>
      <c r="AE179" s="90"/>
      <c r="AF179" s="91"/>
      <c r="AG179" s="92"/>
    </row>
    <row r="180" spans="1:33" s="50" customFormat="1" ht="56.25" customHeight="1" thickBot="1">
      <c r="A180" s="132">
        <v>136</v>
      </c>
      <c r="B180" s="133">
        <v>33</v>
      </c>
      <c r="C180" s="161" t="s">
        <v>192</v>
      </c>
      <c r="D180" s="162"/>
      <c r="E180" s="134"/>
      <c r="L180" s="47">
        <f aca="true" t="shared" si="39" ref="L180:AB180">SUM(L146:L178)</f>
        <v>693</v>
      </c>
      <c r="M180" s="48">
        <f t="shared" si="39"/>
        <v>629</v>
      </c>
      <c r="N180" s="48">
        <f t="shared" si="39"/>
        <v>39</v>
      </c>
      <c r="O180" s="48">
        <f t="shared" si="39"/>
        <v>14</v>
      </c>
      <c r="P180" s="48">
        <f t="shared" si="39"/>
        <v>0</v>
      </c>
      <c r="Q180" s="48">
        <f t="shared" si="39"/>
        <v>0</v>
      </c>
      <c r="R180" s="48">
        <f t="shared" si="39"/>
        <v>0</v>
      </c>
      <c r="S180" s="48">
        <f t="shared" si="39"/>
        <v>0</v>
      </c>
      <c r="T180" s="48">
        <f t="shared" si="39"/>
        <v>1</v>
      </c>
      <c r="U180" s="48">
        <f t="shared" si="39"/>
        <v>1</v>
      </c>
      <c r="V180" s="48">
        <f t="shared" si="39"/>
        <v>0</v>
      </c>
      <c r="W180" s="48">
        <f t="shared" si="39"/>
        <v>0</v>
      </c>
      <c r="X180" s="48">
        <f t="shared" si="39"/>
        <v>9</v>
      </c>
      <c r="Y180" s="48">
        <f t="shared" si="39"/>
        <v>0</v>
      </c>
      <c r="Z180" s="48">
        <f t="shared" si="39"/>
        <v>0</v>
      </c>
      <c r="AA180" s="48">
        <f t="shared" si="39"/>
        <v>0</v>
      </c>
      <c r="AB180" s="48">
        <f t="shared" si="39"/>
        <v>0</v>
      </c>
      <c r="AC180" s="49">
        <f>L180</f>
        <v>693</v>
      </c>
      <c r="AD180" s="38">
        <f>N180+O180+P180+Q180+R180+S180+T180+U180+V180+W180+X180+Y180</f>
        <v>64</v>
      </c>
      <c r="AE180" s="38">
        <f>AC180-AD180</f>
        <v>629</v>
      </c>
      <c r="AF180" s="106">
        <f>(AC180-AD180)/ABS(AC180)</f>
        <v>0.9076479076479076</v>
      </c>
      <c r="AG180" s="107">
        <f>AD180/AC180%</f>
        <v>9.235209235209236</v>
      </c>
    </row>
    <row r="181" spans="1:33" s="142" customFormat="1" ht="15.75" customHeight="1">
      <c r="A181" s="140"/>
      <c r="B181" s="127"/>
      <c r="C181" s="89"/>
      <c r="D181" s="89"/>
      <c r="E181" s="14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90"/>
      <c r="AD181" s="90"/>
      <c r="AE181" s="90"/>
      <c r="AF181" s="91"/>
      <c r="AG181" s="92"/>
    </row>
    <row r="182" spans="1:33" s="142" customFormat="1" ht="15.75" customHeight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3:33" ht="27" thickBot="1">
      <c r="C183" s="149" t="s">
        <v>196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1"/>
      <c r="AC183" s="76"/>
      <c r="AD183" s="76"/>
      <c r="AE183" s="76"/>
      <c r="AF183" s="76"/>
      <c r="AG183" s="76"/>
    </row>
    <row r="184" ht="15.75" customHeight="1"/>
    <row r="185" spans="1:33" s="143" customFormat="1" ht="99.75" customHeight="1">
      <c r="A185" s="125" t="s">
        <v>172</v>
      </c>
      <c r="B185" s="6" t="s">
        <v>173</v>
      </c>
      <c r="C185" s="61" t="s">
        <v>0</v>
      </c>
      <c r="D185" s="61" t="s">
        <v>1</v>
      </c>
      <c r="E185" s="41" t="s">
        <v>211</v>
      </c>
      <c r="F185" s="41" t="s">
        <v>212</v>
      </c>
      <c r="G185" s="41"/>
      <c r="H185" s="41" t="s">
        <v>299</v>
      </c>
      <c r="I185" s="41" t="s">
        <v>213</v>
      </c>
      <c r="J185" s="41" t="s">
        <v>214</v>
      </c>
      <c r="K185" s="41" t="s">
        <v>215</v>
      </c>
      <c r="L185" s="42" t="s">
        <v>216</v>
      </c>
      <c r="M185" s="43" t="s">
        <v>217</v>
      </c>
      <c r="N185" s="44" t="s">
        <v>174</v>
      </c>
      <c r="O185" s="45" t="s">
        <v>218</v>
      </c>
      <c r="P185" s="45" t="s">
        <v>300</v>
      </c>
      <c r="Q185" s="45" t="s">
        <v>301</v>
      </c>
      <c r="R185" s="45" t="s">
        <v>302</v>
      </c>
      <c r="S185" s="45" t="s">
        <v>303</v>
      </c>
      <c r="T185" s="45" t="s">
        <v>304</v>
      </c>
      <c r="U185" s="103" t="s">
        <v>305</v>
      </c>
      <c r="V185" s="103" t="s">
        <v>306</v>
      </c>
      <c r="W185" s="103" t="s">
        <v>307</v>
      </c>
      <c r="X185" s="126" t="s">
        <v>313</v>
      </c>
      <c r="Y185" s="126" t="s">
        <v>219</v>
      </c>
      <c r="Z185" s="126" t="s">
        <v>220</v>
      </c>
      <c r="AA185" s="126" t="s">
        <v>221</v>
      </c>
      <c r="AB185" s="126" t="s">
        <v>314</v>
      </c>
      <c r="AC185" s="78" t="s">
        <v>208</v>
      </c>
      <c r="AD185" s="78" t="s">
        <v>295</v>
      </c>
      <c r="AE185" s="79" t="s">
        <v>296</v>
      </c>
      <c r="AF185" s="79" t="s">
        <v>209</v>
      </c>
      <c r="AG185" s="79" t="s">
        <v>210</v>
      </c>
    </row>
    <row r="186" spans="29:33" ht="15">
      <c r="AC186" s="101"/>
      <c r="AD186" s="101"/>
      <c r="AE186" s="101"/>
      <c r="AF186" s="120"/>
      <c r="AG186" s="101"/>
    </row>
    <row r="187" spans="3:27" ht="15.75" thickBot="1">
      <c r="C187" s="70"/>
      <c r="D187" s="70"/>
      <c r="E187" s="147"/>
      <c r="M187" s="17"/>
      <c r="N187" s="18"/>
      <c r="O187" s="21"/>
      <c r="P187" s="21"/>
      <c r="Q187" s="21"/>
      <c r="R187" s="21"/>
      <c r="S187" s="21"/>
      <c r="T187" s="21"/>
      <c r="U187" s="21"/>
      <c r="V187" s="21"/>
      <c r="W187" s="18"/>
      <c r="X187" s="18"/>
      <c r="Y187" s="18"/>
      <c r="Z187" s="18"/>
      <c r="AA187" s="18"/>
    </row>
    <row r="188" spans="1:33" s="50" customFormat="1" ht="56.25" customHeight="1" thickBot="1">
      <c r="A188" s="38">
        <v>136</v>
      </c>
      <c r="B188" s="49">
        <f>SUM(B28+B64+B108+B139+B180)</f>
        <v>136</v>
      </c>
      <c r="C188" s="152" t="s">
        <v>171</v>
      </c>
      <c r="D188" s="153"/>
      <c r="L188" s="49">
        <f aca="true" t="shared" si="40" ref="L188:AB188">SUM(L28+L64+L108+L139+L180)</f>
        <v>2922</v>
      </c>
      <c r="M188" s="38">
        <f t="shared" si="40"/>
        <v>2617</v>
      </c>
      <c r="N188" s="38">
        <f t="shared" si="40"/>
        <v>159</v>
      </c>
      <c r="O188" s="38">
        <f t="shared" si="40"/>
        <v>75</v>
      </c>
      <c r="P188" s="38">
        <f t="shared" si="40"/>
        <v>0</v>
      </c>
      <c r="Q188" s="38">
        <f t="shared" si="40"/>
        <v>10</v>
      </c>
      <c r="R188" s="38">
        <f t="shared" si="40"/>
        <v>5</v>
      </c>
      <c r="S188" s="38">
        <f t="shared" si="40"/>
        <v>0</v>
      </c>
      <c r="T188" s="38">
        <f t="shared" si="40"/>
        <v>3</v>
      </c>
      <c r="U188" s="38">
        <f t="shared" si="40"/>
        <v>7</v>
      </c>
      <c r="V188" s="38">
        <f t="shared" si="40"/>
        <v>0</v>
      </c>
      <c r="W188" s="38">
        <f t="shared" si="40"/>
        <v>15</v>
      </c>
      <c r="X188" s="38">
        <f t="shared" si="40"/>
        <v>21</v>
      </c>
      <c r="Y188" s="38">
        <f t="shared" si="40"/>
        <v>0</v>
      </c>
      <c r="Z188" s="38">
        <f t="shared" si="40"/>
        <v>20</v>
      </c>
      <c r="AA188" s="38">
        <f t="shared" si="40"/>
        <v>135</v>
      </c>
      <c r="AB188" s="38">
        <f t="shared" si="40"/>
        <v>-10</v>
      </c>
      <c r="AC188" s="49">
        <f>L188</f>
        <v>2922</v>
      </c>
      <c r="AD188" s="38">
        <f>N188+O188+W188+X188+Y188</f>
        <v>270</v>
      </c>
      <c r="AE188" s="38">
        <f>AC188-AD188</f>
        <v>2652</v>
      </c>
      <c r="AF188" s="106">
        <f>(AC188-AD188)/ABS(AC188)</f>
        <v>0.9075975359342916</v>
      </c>
      <c r="AG188" s="107">
        <f>AD188/AC188%</f>
        <v>9.240246406570842</v>
      </c>
    </row>
    <row r="190" ht="15" hidden="1">
      <c r="C190" s="60" t="s">
        <v>308</v>
      </c>
    </row>
    <row r="191" spans="1:33" s="145" customFormat="1" ht="15" hidden="1">
      <c r="A191" s="127"/>
      <c r="B191" s="109"/>
      <c r="C191" s="70"/>
      <c r="D191" s="70"/>
      <c r="E191" s="109"/>
      <c r="F191" s="109"/>
      <c r="G191" s="109"/>
      <c r="H191" s="109"/>
      <c r="I191" s="109"/>
      <c r="J191" s="109"/>
      <c r="K191" s="109"/>
      <c r="L191" s="109"/>
      <c r="M191" s="14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9"/>
      <c r="X191" s="109"/>
      <c r="Y191" s="109"/>
      <c r="Z191" s="109"/>
      <c r="AA191" s="109"/>
      <c r="AB191" s="127"/>
      <c r="AC191" s="102"/>
      <c r="AD191" s="109"/>
      <c r="AE191" s="109"/>
      <c r="AF191" s="109"/>
      <c r="AG191" s="109"/>
    </row>
    <row r="192" spans="1:33" s="145" customFormat="1" ht="15" hidden="1">
      <c r="A192" s="127"/>
      <c r="B192" s="109"/>
      <c r="C192" s="70" t="s">
        <v>309</v>
      </c>
      <c r="D192" s="70"/>
      <c r="E192" s="109"/>
      <c r="F192" s="109"/>
      <c r="G192" s="109"/>
      <c r="H192" s="109"/>
      <c r="I192" s="109"/>
      <c r="J192" s="109"/>
      <c r="K192" s="109"/>
      <c r="L192" s="109"/>
      <c r="M192" s="148"/>
      <c r="N192" s="109"/>
      <c r="O192" s="110"/>
      <c r="P192" s="110"/>
      <c r="Q192" s="110"/>
      <c r="R192" s="110"/>
      <c r="S192" s="110"/>
      <c r="T192" s="110"/>
      <c r="U192" s="110"/>
      <c r="V192" s="110"/>
      <c r="W192" s="109"/>
      <c r="X192" s="109"/>
      <c r="Y192" s="109"/>
      <c r="Z192" s="109"/>
      <c r="AA192" s="109"/>
      <c r="AB192" s="127"/>
      <c r="AC192" s="102"/>
      <c r="AD192" s="109"/>
      <c r="AE192" s="109"/>
      <c r="AF192" s="109"/>
      <c r="AG192" s="109"/>
    </row>
    <row r="193" spans="1:33" s="145" customFormat="1" ht="15" hidden="1">
      <c r="A193" s="127"/>
      <c r="B193" s="109"/>
      <c r="C193" s="70"/>
      <c r="D193" s="70"/>
      <c r="E193" s="109"/>
      <c r="F193" s="109"/>
      <c r="G193" s="109"/>
      <c r="H193" s="109"/>
      <c r="I193" s="109"/>
      <c r="J193" s="109"/>
      <c r="K193" s="109"/>
      <c r="L193" s="109"/>
      <c r="M193" s="148"/>
      <c r="N193" s="109"/>
      <c r="O193" s="110"/>
      <c r="P193" s="110"/>
      <c r="Q193" s="110"/>
      <c r="R193" s="110"/>
      <c r="S193" s="110"/>
      <c r="T193" s="110"/>
      <c r="U193" s="110"/>
      <c r="V193" s="110"/>
      <c r="W193" s="109"/>
      <c r="X193" s="109"/>
      <c r="Y193" s="109"/>
      <c r="Z193" s="109"/>
      <c r="AA193" s="109"/>
      <c r="AB193" s="127"/>
      <c r="AC193" s="102"/>
      <c r="AD193" s="109"/>
      <c r="AE193" s="109"/>
      <c r="AF193" s="109"/>
      <c r="AG193" s="109"/>
    </row>
    <row r="194" ht="15" hidden="1">
      <c r="C194" s="60" t="s">
        <v>310</v>
      </c>
    </row>
    <row r="195" ht="15" hidden="1"/>
    <row r="196" ht="15" hidden="1">
      <c r="C196" s="60" t="s">
        <v>311</v>
      </c>
    </row>
    <row r="197" ht="15" hidden="1"/>
    <row r="198" ht="15" hidden="1">
      <c r="C198" s="60" t="s">
        <v>312</v>
      </c>
    </row>
  </sheetData>
  <sheetProtection/>
  <mergeCells count="16">
    <mergeCell ref="B143:W143"/>
    <mergeCell ref="C180:D180"/>
    <mergeCell ref="C183:AB183"/>
    <mergeCell ref="C188:D188"/>
    <mergeCell ref="C67:AB67"/>
    <mergeCell ref="C108:D108"/>
    <mergeCell ref="C111:AB111"/>
    <mergeCell ref="B112:W112"/>
    <mergeCell ref="C139:D139"/>
    <mergeCell ref="C142:AB142"/>
    <mergeCell ref="C2:AB3"/>
    <mergeCell ref="C5:AB5"/>
    <mergeCell ref="C7:AB7"/>
    <mergeCell ref="C28:D28"/>
    <mergeCell ref="C31:AB31"/>
    <mergeCell ref="C64:D6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1" customWidth="1"/>
    <col min="2" max="2" width="4.7109375" style="111" customWidth="1"/>
    <col min="3" max="4" width="15.7109375" style="60" customWidth="1"/>
    <col min="5" max="5" width="5.7109375" style="1" customWidth="1"/>
    <col min="6" max="6" width="4.7109375" style="112" customWidth="1"/>
    <col min="7" max="7" width="17.57421875" style="112" hidden="1" customWidth="1"/>
    <col min="8" max="10" width="4.7109375" style="112" customWidth="1"/>
    <col min="11" max="11" width="3.57421875" style="112" customWidth="1"/>
    <col min="12" max="12" width="4.7109375" style="112" customWidth="1"/>
    <col min="13" max="13" width="4.7109375" style="113" customWidth="1"/>
    <col min="14" max="14" width="4.7109375" style="114" customWidth="1"/>
    <col min="15" max="22" width="4.7109375" style="115" customWidth="1"/>
    <col min="23" max="23" width="4.57421875" style="112" hidden="1" customWidth="1"/>
    <col min="24" max="27" width="4.7109375" style="112" customWidth="1"/>
    <col min="28" max="28" width="4.7109375" style="111" customWidth="1"/>
    <col min="29" max="29" width="4.7109375" style="116" customWidth="1"/>
    <col min="30" max="33" width="4.7109375" style="100" customWidth="1"/>
    <col min="34" max="34" width="4.7109375" style="112" customWidth="1"/>
    <col min="35" max="16384" width="9.140625" style="112" customWidth="1"/>
  </cols>
  <sheetData>
    <row r="1" spans="23:27" ht="15.75" customHeight="1" thickBot="1">
      <c r="W1" s="111"/>
      <c r="X1" s="111"/>
      <c r="Y1" s="111"/>
      <c r="Z1" s="111"/>
      <c r="AA1" s="111"/>
    </row>
    <row r="2" spans="1:33" s="118" customFormat="1" ht="19.5" customHeight="1">
      <c r="A2" s="117"/>
      <c r="B2" s="9"/>
      <c r="C2" s="154" t="s">
        <v>298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76"/>
      <c r="AD2" s="76"/>
      <c r="AE2" s="76"/>
      <c r="AF2" s="76"/>
      <c r="AG2" s="76"/>
    </row>
    <row r="3" spans="1:33" s="118" customFormat="1" ht="19.5" customHeight="1" thickBot="1">
      <c r="A3" s="117"/>
      <c r="B3" s="119"/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9"/>
      <c r="AC3" s="76"/>
      <c r="AD3" s="76"/>
      <c r="AE3" s="76"/>
      <c r="AF3" s="76"/>
      <c r="AG3" s="76"/>
    </row>
    <row r="4" spans="1:33" s="118" customFormat="1" ht="15.75" customHeight="1" thickBot="1">
      <c r="A4" s="117"/>
      <c r="B4" s="8"/>
      <c r="C4" s="69"/>
      <c r="D4" s="69"/>
      <c r="E4" s="69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17"/>
      <c r="AC4" s="101"/>
      <c r="AD4" s="101"/>
      <c r="AE4" s="101"/>
      <c r="AF4" s="120"/>
      <c r="AG4" s="101"/>
    </row>
    <row r="5" spans="2:33" ht="24.75" customHeight="1" thickBot="1">
      <c r="B5" s="121"/>
      <c r="C5" s="160" t="s">
        <v>318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02"/>
      <c r="AD5" s="102"/>
      <c r="AE5" s="102"/>
      <c r="AF5" s="102"/>
      <c r="AG5" s="102"/>
    </row>
    <row r="6" spans="2:33" ht="15.75" customHeight="1" thickBot="1">
      <c r="B6" s="121"/>
      <c r="C6" s="12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102"/>
      <c r="X6" s="46"/>
      <c r="Y6" s="46"/>
      <c r="Z6" s="46"/>
      <c r="AA6" s="46"/>
      <c r="AB6" s="46"/>
      <c r="AC6" s="102"/>
      <c r="AD6" s="102"/>
      <c r="AE6" s="102"/>
      <c r="AF6" s="102"/>
      <c r="AG6" s="102"/>
    </row>
    <row r="7" spans="2:33" ht="32.25" thickBot="1">
      <c r="B7" s="40"/>
      <c r="C7" s="149" t="s">
        <v>231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77"/>
      <c r="AD7" s="76"/>
      <c r="AE7" s="77"/>
      <c r="AF7" s="77"/>
      <c r="AG7" s="77"/>
    </row>
    <row r="8" spans="1:33" s="124" customFormat="1" ht="15.75" customHeight="1">
      <c r="A8" s="13"/>
      <c r="B8" s="12"/>
      <c r="C8" s="60"/>
      <c r="D8" s="60"/>
      <c r="E8" s="1"/>
      <c r="F8" s="13"/>
      <c r="G8" s="13"/>
      <c r="H8" s="13"/>
      <c r="I8" s="13"/>
      <c r="J8" s="13"/>
      <c r="K8" s="13"/>
      <c r="L8" s="13"/>
      <c r="M8" s="14"/>
      <c r="N8" s="15"/>
      <c r="O8" s="123"/>
      <c r="P8" s="123"/>
      <c r="Q8" s="123"/>
      <c r="R8" s="123"/>
      <c r="S8" s="123"/>
      <c r="T8" s="123"/>
      <c r="U8" s="123"/>
      <c r="V8" s="123"/>
      <c r="W8" s="13"/>
      <c r="X8" s="13"/>
      <c r="Y8" s="13"/>
      <c r="Z8" s="13"/>
      <c r="AA8" s="13"/>
      <c r="AB8" s="13"/>
      <c r="AC8" s="101"/>
      <c r="AD8" s="101"/>
      <c r="AE8" s="101"/>
      <c r="AF8" s="120"/>
      <c r="AG8" s="101"/>
    </row>
    <row r="9" spans="1:33" s="80" customFormat="1" ht="99.75" customHeight="1">
      <c r="A9" s="125" t="s">
        <v>172</v>
      </c>
      <c r="B9" s="6" t="s">
        <v>173</v>
      </c>
      <c r="C9" s="61" t="s">
        <v>0</v>
      </c>
      <c r="D9" s="61" t="s">
        <v>1</v>
      </c>
      <c r="E9" s="41" t="s">
        <v>211</v>
      </c>
      <c r="F9" s="41" t="s">
        <v>212</v>
      </c>
      <c r="G9" s="41"/>
      <c r="H9" s="41" t="s">
        <v>299</v>
      </c>
      <c r="I9" s="41" t="s">
        <v>213</v>
      </c>
      <c r="J9" s="41" t="s">
        <v>214</v>
      </c>
      <c r="K9" s="41" t="s">
        <v>215</v>
      </c>
      <c r="L9" s="42" t="s">
        <v>216</v>
      </c>
      <c r="M9" s="43" t="s">
        <v>217</v>
      </c>
      <c r="N9" s="62" t="s">
        <v>174</v>
      </c>
      <c r="O9" s="45" t="s">
        <v>218</v>
      </c>
      <c r="P9" s="45" t="s">
        <v>300</v>
      </c>
      <c r="Q9" s="45" t="s">
        <v>301</v>
      </c>
      <c r="R9" s="45" t="s">
        <v>302</v>
      </c>
      <c r="S9" s="45" t="s">
        <v>303</v>
      </c>
      <c r="T9" s="45" t="s">
        <v>304</v>
      </c>
      <c r="U9" s="103" t="s">
        <v>305</v>
      </c>
      <c r="V9" s="103" t="s">
        <v>306</v>
      </c>
      <c r="W9" s="103" t="s">
        <v>307</v>
      </c>
      <c r="X9" s="126" t="s">
        <v>313</v>
      </c>
      <c r="Y9" s="126" t="s">
        <v>219</v>
      </c>
      <c r="Z9" s="126" t="s">
        <v>220</v>
      </c>
      <c r="AA9" s="126" t="s">
        <v>221</v>
      </c>
      <c r="AB9" s="126" t="s">
        <v>314</v>
      </c>
      <c r="AC9" s="78" t="s">
        <v>208</v>
      </c>
      <c r="AD9" s="78" t="s">
        <v>295</v>
      </c>
      <c r="AE9" s="79" t="s">
        <v>296</v>
      </c>
      <c r="AF9" s="79" t="s">
        <v>209</v>
      </c>
      <c r="AG9" s="79" t="s">
        <v>210</v>
      </c>
    </row>
    <row r="10" spans="1:33" s="80" customFormat="1" ht="15.75" customHeight="1" thickBot="1">
      <c r="A10" s="127"/>
      <c r="B10" s="3"/>
      <c r="C10" s="63"/>
      <c r="D10" s="63"/>
      <c r="E10" s="55"/>
      <c r="F10" s="55"/>
      <c r="G10" s="55"/>
      <c r="H10" s="55"/>
      <c r="I10" s="55"/>
      <c r="J10" s="55"/>
      <c r="K10" s="55"/>
      <c r="L10" s="56"/>
      <c r="M10" s="57"/>
      <c r="N10" s="58"/>
      <c r="O10" s="59"/>
      <c r="P10" s="59"/>
      <c r="Q10" s="59"/>
      <c r="R10" s="59"/>
      <c r="S10" s="59"/>
      <c r="T10" s="59"/>
      <c r="U10" s="59"/>
      <c r="V10" s="59"/>
      <c r="W10" s="128"/>
      <c r="X10" s="128"/>
      <c r="Y10" s="128"/>
      <c r="Z10" s="128"/>
      <c r="AA10" s="128"/>
      <c r="AB10" s="128"/>
      <c r="AC10" s="81"/>
      <c r="AD10" s="82"/>
      <c r="AE10" s="82"/>
      <c r="AF10" s="82"/>
      <c r="AG10" s="82"/>
    </row>
    <row r="11" spans="1:33" ht="15.75" hidden="1" thickBot="1">
      <c r="A11" s="125">
        <v>1</v>
      </c>
      <c r="B11" s="6">
        <v>1</v>
      </c>
      <c r="C11" s="64" t="s">
        <v>23</v>
      </c>
      <c r="D11" s="64" t="s">
        <v>24</v>
      </c>
      <c r="E11" s="5">
        <v>169</v>
      </c>
      <c r="F11" s="6" t="s">
        <v>130</v>
      </c>
      <c r="G11" s="6" t="s">
        <v>254</v>
      </c>
      <c r="H11" s="6" t="s">
        <v>255</v>
      </c>
      <c r="I11" s="6">
        <v>31</v>
      </c>
      <c r="J11" s="6">
        <v>8</v>
      </c>
      <c r="K11" s="6">
        <v>2</v>
      </c>
      <c r="L11" s="6">
        <f>(I11-J11-K11)</f>
        <v>21</v>
      </c>
      <c r="M11" s="19">
        <v>20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9">
        <f>L11-M11-N11-O11-P11-Q11-R11-S11-T11-U11-V11-W11-X11-Y11-Z11</f>
        <v>0</v>
      </c>
      <c r="AC11" s="83">
        <f aca="true" t="shared" si="0" ref="AC11:AC26">L11</f>
        <v>21</v>
      </c>
      <c r="AD11" s="84">
        <f aca="true" t="shared" si="1" ref="AD11:AD26">N11+O11+W11+X11+Y11</f>
        <v>1</v>
      </c>
      <c r="AE11" s="84">
        <f aca="true" t="shared" si="2" ref="AE11:AE26">AC11-AD11</f>
        <v>20</v>
      </c>
      <c r="AF11" s="85">
        <f aca="true" t="shared" si="3" ref="AF11:AF26">(AC11-AD11)/ABS(AC11)</f>
        <v>0.9523809523809523</v>
      </c>
      <c r="AG11" s="86">
        <f aca="true" t="shared" si="4" ref="AG11:AG26">AD11/AC11%</f>
        <v>4.761904761904762</v>
      </c>
    </row>
    <row r="12" spans="1:33" ht="15.75" hidden="1" thickBot="1">
      <c r="A12" s="125">
        <v>2</v>
      </c>
      <c r="B12" s="6">
        <v>2</v>
      </c>
      <c r="C12" s="64" t="s">
        <v>197</v>
      </c>
      <c r="D12" s="130" t="s">
        <v>198</v>
      </c>
      <c r="E12" s="5">
        <v>1021</v>
      </c>
      <c r="F12" s="6" t="s">
        <v>183</v>
      </c>
      <c r="G12" s="6" t="s">
        <v>259</v>
      </c>
      <c r="H12" s="6" t="s">
        <v>255</v>
      </c>
      <c r="I12" s="6">
        <v>31</v>
      </c>
      <c r="J12" s="6">
        <v>8</v>
      </c>
      <c r="K12" s="6">
        <v>6</v>
      </c>
      <c r="L12" s="6">
        <f aca="true" t="shared" si="5" ref="L12:L26">(I12-J12-K12)</f>
        <v>17</v>
      </c>
      <c r="M12" s="19">
        <v>15</v>
      </c>
      <c r="N12" s="6">
        <v>2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9">
        <f aca="true" t="shared" si="6" ref="AB12:AB26">L12-M12-N12-O12-P12-Q12-R12-S12-T12-U12-V12-W12-X12-Y12-Z12</f>
        <v>0</v>
      </c>
      <c r="AC12" s="83">
        <f t="shared" si="0"/>
        <v>17</v>
      </c>
      <c r="AD12" s="84">
        <f t="shared" si="1"/>
        <v>2</v>
      </c>
      <c r="AE12" s="84">
        <f t="shared" si="2"/>
        <v>15</v>
      </c>
      <c r="AF12" s="85">
        <f t="shared" si="3"/>
        <v>0.8823529411764706</v>
      </c>
      <c r="AG12" s="86">
        <f t="shared" si="4"/>
        <v>11.76470588235294</v>
      </c>
    </row>
    <row r="13" spans="1:33" ht="15.75" hidden="1" thickBot="1">
      <c r="A13" s="125">
        <v>3</v>
      </c>
      <c r="B13" s="6">
        <v>3</v>
      </c>
      <c r="C13" s="64" t="s">
        <v>41</v>
      </c>
      <c r="D13" s="64" t="s">
        <v>42</v>
      </c>
      <c r="E13" s="5">
        <v>42</v>
      </c>
      <c r="F13" s="6" t="s">
        <v>4</v>
      </c>
      <c r="G13" s="6" t="s">
        <v>256</v>
      </c>
      <c r="H13" s="6" t="s">
        <v>255</v>
      </c>
      <c r="I13" s="6">
        <v>31</v>
      </c>
      <c r="J13" s="6">
        <v>8</v>
      </c>
      <c r="K13" s="6">
        <v>2</v>
      </c>
      <c r="L13" s="6">
        <f t="shared" si="5"/>
        <v>21</v>
      </c>
      <c r="M13" s="19">
        <v>16</v>
      </c>
      <c r="N13" s="6">
        <v>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9">
        <f t="shared" si="6"/>
        <v>0</v>
      </c>
      <c r="AC13" s="83">
        <f t="shared" si="0"/>
        <v>21</v>
      </c>
      <c r="AD13" s="84">
        <f t="shared" si="1"/>
        <v>5</v>
      </c>
      <c r="AE13" s="84">
        <f t="shared" si="2"/>
        <v>16</v>
      </c>
      <c r="AF13" s="85">
        <f t="shared" si="3"/>
        <v>0.7619047619047619</v>
      </c>
      <c r="AG13" s="86">
        <f t="shared" si="4"/>
        <v>23.80952380952381</v>
      </c>
    </row>
    <row r="14" spans="1:33" ht="15.75" hidden="1" thickBot="1">
      <c r="A14" s="125">
        <v>4</v>
      </c>
      <c r="B14" s="6">
        <v>4</v>
      </c>
      <c r="C14" s="64" t="s">
        <v>177</v>
      </c>
      <c r="D14" s="64" t="s">
        <v>5</v>
      </c>
      <c r="E14" s="5">
        <v>225</v>
      </c>
      <c r="F14" s="6" t="s">
        <v>25</v>
      </c>
      <c r="G14" s="6" t="s">
        <v>266</v>
      </c>
      <c r="H14" s="6" t="s">
        <v>255</v>
      </c>
      <c r="I14" s="6">
        <v>31</v>
      </c>
      <c r="J14" s="6">
        <v>8</v>
      </c>
      <c r="K14" s="6">
        <v>2</v>
      </c>
      <c r="L14" s="6">
        <f t="shared" si="5"/>
        <v>21</v>
      </c>
      <c r="M14" s="19">
        <v>21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9">
        <f t="shared" si="6"/>
        <v>0</v>
      </c>
      <c r="AC14" s="83">
        <f t="shared" si="0"/>
        <v>21</v>
      </c>
      <c r="AD14" s="84">
        <f t="shared" si="1"/>
        <v>0</v>
      </c>
      <c r="AE14" s="84">
        <f t="shared" si="2"/>
        <v>21</v>
      </c>
      <c r="AF14" s="85">
        <f t="shared" si="3"/>
        <v>1</v>
      </c>
      <c r="AG14" s="86">
        <f t="shared" si="4"/>
        <v>0</v>
      </c>
    </row>
    <row r="15" spans="1:33" ht="15.75" hidden="1" thickBot="1">
      <c r="A15" s="125">
        <v>5</v>
      </c>
      <c r="B15" s="6">
        <v>5</v>
      </c>
      <c r="C15" s="64" t="s">
        <v>199</v>
      </c>
      <c r="D15" s="131" t="s">
        <v>175</v>
      </c>
      <c r="E15" s="5">
        <v>1020</v>
      </c>
      <c r="F15" s="6" t="s">
        <v>183</v>
      </c>
      <c r="G15" s="6" t="s">
        <v>259</v>
      </c>
      <c r="H15" s="6" t="s">
        <v>255</v>
      </c>
      <c r="I15" s="6">
        <v>31</v>
      </c>
      <c r="J15" s="6">
        <v>8</v>
      </c>
      <c r="K15" s="6">
        <v>11</v>
      </c>
      <c r="L15" s="6">
        <f t="shared" si="5"/>
        <v>12</v>
      </c>
      <c r="M15" s="19">
        <v>5</v>
      </c>
      <c r="N15" s="6">
        <v>6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9">
        <f t="shared" si="6"/>
        <v>0</v>
      </c>
      <c r="AC15" s="83">
        <f t="shared" si="0"/>
        <v>12</v>
      </c>
      <c r="AD15" s="84">
        <f t="shared" si="1"/>
        <v>6</v>
      </c>
      <c r="AE15" s="84">
        <f t="shared" si="2"/>
        <v>6</v>
      </c>
      <c r="AF15" s="85">
        <f t="shared" si="3"/>
        <v>0.5</v>
      </c>
      <c r="AG15" s="86">
        <f t="shared" si="4"/>
        <v>50</v>
      </c>
    </row>
    <row r="16" spans="1:33" ht="15.75" hidden="1" thickBot="1">
      <c r="A16" s="125">
        <v>6</v>
      </c>
      <c r="B16" s="6">
        <v>6</v>
      </c>
      <c r="C16" s="64" t="s">
        <v>57</v>
      </c>
      <c r="D16" s="64" t="s">
        <v>58</v>
      </c>
      <c r="E16" s="5">
        <v>134</v>
      </c>
      <c r="F16" s="6" t="s">
        <v>222</v>
      </c>
      <c r="G16" s="6" t="s">
        <v>257</v>
      </c>
      <c r="H16" s="6" t="s">
        <v>255</v>
      </c>
      <c r="I16" s="6">
        <v>31</v>
      </c>
      <c r="J16" s="6">
        <v>8</v>
      </c>
      <c r="K16" s="6">
        <v>2</v>
      </c>
      <c r="L16" s="6">
        <f t="shared" si="5"/>
        <v>21</v>
      </c>
      <c r="M16" s="19">
        <v>19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9">
        <f t="shared" si="6"/>
        <v>0</v>
      </c>
      <c r="AC16" s="83">
        <f t="shared" si="0"/>
        <v>21</v>
      </c>
      <c r="AD16" s="84">
        <f t="shared" si="1"/>
        <v>2</v>
      </c>
      <c r="AE16" s="84">
        <f t="shared" si="2"/>
        <v>19</v>
      </c>
      <c r="AF16" s="85">
        <f t="shared" si="3"/>
        <v>0.9047619047619048</v>
      </c>
      <c r="AG16" s="86">
        <f t="shared" si="4"/>
        <v>9.523809523809524</v>
      </c>
    </row>
    <row r="17" spans="1:33" ht="15.75" hidden="1" thickBot="1">
      <c r="A17" s="125">
        <v>7</v>
      </c>
      <c r="B17" s="6">
        <v>7</v>
      </c>
      <c r="C17" s="65" t="s">
        <v>65</v>
      </c>
      <c r="D17" s="65" t="s">
        <v>66</v>
      </c>
      <c r="E17" s="24">
        <v>107</v>
      </c>
      <c r="F17" s="25" t="s">
        <v>4</v>
      </c>
      <c r="G17" s="25" t="s">
        <v>265</v>
      </c>
      <c r="H17" s="25" t="s">
        <v>255</v>
      </c>
      <c r="I17" s="6">
        <v>31</v>
      </c>
      <c r="J17" s="6">
        <v>8</v>
      </c>
      <c r="K17" s="6">
        <v>2</v>
      </c>
      <c r="L17" s="6">
        <f t="shared" si="5"/>
        <v>21</v>
      </c>
      <c r="M17" s="19">
        <v>17</v>
      </c>
      <c r="N17" s="6">
        <v>4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29">
        <f t="shared" si="6"/>
        <v>0</v>
      </c>
      <c r="AC17" s="83">
        <f t="shared" si="0"/>
        <v>21</v>
      </c>
      <c r="AD17" s="84">
        <f t="shared" si="1"/>
        <v>4</v>
      </c>
      <c r="AE17" s="84">
        <f t="shared" si="2"/>
        <v>17</v>
      </c>
      <c r="AF17" s="85">
        <f t="shared" si="3"/>
        <v>0.8095238095238095</v>
      </c>
      <c r="AG17" s="86">
        <f t="shared" si="4"/>
        <v>19.047619047619047</v>
      </c>
    </row>
    <row r="18" spans="1:33" ht="15.75" hidden="1" thickBot="1">
      <c r="A18" s="125">
        <v>8</v>
      </c>
      <c r="B18" s="6">
        <v>8</v>
      </c>
      <c r="C18" s="64" t="s">
        <v>87</v>
      </c>
      <c r="D18" s="64" t="s">
        <v>68</v>
      </c>
      <c r="E18" s="5">
        <v>98</v>
      </c>
      <c r="F18" s="6" t="s">
        <v>228</v>
      </c>
      <c r="G18" s="6" t="s">
        <v>260</v>
      </c>
      <c r="H18" s="6" t="s">
        <v>255</v>
      </c>
      <c r="I18" s="6">
        <v>31</v>
      </c>
      <c r="J18" s="6">
        <v>8</v>
      </c>
      <c r="K18" s="6">
        <v>2</v>
      </c>
      <c r="L18" s="6">
        <f t="shared" si="5"/>
        <v>21</v>
      </c>
      <c r="M18" s="19">
        <v>21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9">
        <f t="shared" si="6"/>
        <v>0</v>
      </c>
      <c r="AC18" s="83">
        <f t="shared" si="0"/>
        <v>21</v>
      </c>
      <c r="AD18" s="84">
        <f t="shared" si="1"/>
        <v>0</v>
      </c>
      <c r="AE18" s="84">
        <f t="shared" si="2"/>
        <v>21</v>
      </c>
      <c r="AF18" s="85">
        <f t="shared" si="3"/>
        <v>1</v>
      </c>
      <c r="AG18" s="86">
        <f t="shared" si="4"/>
        <v>0</v>
      </c>
    </row>
    <row r="19" spans="1:33" ht="15.75" hidden="1" thickBot="1">
      <c r="A19" s="125">
        <v>9</v>
      </c>
      <c r="B19" s="6">
        <v>9</v>
      </c>
      <c r="C19" s="64" t="s">
        <v>90</v>
      </c>
      <c r="D19" s="64" t="s">
        <v>15</v>
      </c>
      <c r="E19" s="5">
        <v>160</v>
      </c>
      <c r="F19" s="6" t="s">
        <v>150</v>
      </c>
      <c r="G19" s="6" t="s">
        <v>259</v>
      </c>
      <c r="H19" s="6" t="s">
        <v>255</v>
      </c>
      <c r="I19" s="6">
        <v>31</v>
      </c>
      <c r="J19" s="6">
        <v>8</v>
      </c>
      <c r="K19" s="6">
        <v>2</v>
      </c>
      <c r="L19" s="6">
        <f t="shared" si="5"/>
        <v>21</v>
      </c>
      <c r="M19" s="19">
        <v>20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9">
        <f t="shared" si="6"/>
        <v>0</v>
      </c>
      <c r="AC19" s="83">
        <f t="shared" si="0"/>
        <v>21</v>
      </c>
      <c r="AD19" s="84">
        <f t="shared" si="1"/>
        <v>1</v>
      </c>
      <c r="AE19" s="84">
        <f t="shared" si="2"/>
        <v>20</v>
      </c>
      <c r="AF19" s="85">
        <f t="shared" si="3"/>
        <v>0.9523809523809523</v>
      </c>
      <c r="AG19" s="86">
        <f t="shared" si="4"/>
        <v>4.761904761904762</v>
      </c>
    </row>
    <row r="20" spans="1:33" ht="15.75" hidden="1" thickBot="1">
      <c r="A20" s="125">
        <v>10</v>
      </c>
      <c r="B20" s="6">
        <v>10</v>
      </c>
      <c r="C20" s="64" t="s">
        <v>207</v>
      </c>
      <c r="D20" s="64" t="s">
        <v>89</v>
      </c>
      <c r="E20" s="5">
        <v>9987</v>
      </c>
      <c r="F20" s="6" t="s">
        <v>176</v>
      </c>
      <c r="G20" s="6" t="s">
        <v>263</v>
      </c>
      <c r="H20" s="6" t="s">
        <v>255</v>
      </c>
      <c r="I20" s="6">
        <v>31</v>
      </c>
      <c r="J20" s="6">
        <v>8</v>
      </c>
      <c r="K20" s="6">
        <v>2</v>
      </c>
      <c r="L20" s="6">
        <f t="shared" si="5"/>
        <v>21</v>
      </c>
      <c r="M20" s="19">
        <v>18</v>
      </c>
      <c r="N20" s="6">
        <v>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9">
        <f t="shared" si="6"/>
        <v>0</v>
      </c>
      <c r="AC20" s="83">
        <f t="shared" si="0"/>
        <v>21</v>
      </c>
      <c r="AD20" s="84">
        <f t="shared" si="1"/>
        <v>3</v>
      </c>
      <c r="AE20" s="84">
        <f t="shared" si="2"/>
        <v>18</v>
      </c>
      <c r="AF20" s="85">
        <f t="shared" si="3"/>
        <v>0.8571428571428571</v>
      </c>
      <c r="AG20" s="86">
        <f t="shared" si="4"/>
        <v>14.285714285714286</v>
      </c>
    </row>
    <row r="21" spans="1:33" ht="15.75" hidden="1" thickBot="1">
      <c r="A21" s="125">
        <v>11</v>
      </c>
      <c r="B21" s="6">
        <v>11</v>
      </c>
      <c r="C21" s="64" t="s">
        <v>178</v>
      </c>
      <c r="D21" s="64" t="s">
        <v>109</v>
      </c>
      <c r="E21" s="5">
        <v>75</v>
      </c>
      <c r="F21" s="6" t="s">
        <v>110</v>
      </c>
      <c r="G21" s="6" t="s">
        <v>261</v>
      </c>
      <c r="H21" s="6" t="s">
        <v>255</v>
      </c>
      <c r="I21" s="6">
        <v>31</v>
      </c>
      <c r="J21" s="6">
        <v>8</v>
      </c>
      <c r="K21" s="6">
        <v>2</v>
      </c>
      <c r="L21" s="6">
        <f t="shared" si="5"/>
        <v>21</v>
      </c>
      <c r="M21" s="19">
        <v>21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9">
        <f t="shared" si="6"/>
        <v>0</v>
      </c>
      <c r="AC21" s="83">
        <f t="shared" si="0"/>
        <v>21</v>
      </c>
      <c r="AD21" s="84">
        <f t="shared" si="1"/>
        <v>0</v>
      </c>
      <c r="AE21" s="84">
        <f t="shared" si="2"/>
        <v>21</v>
      </c>
      <c r="AF21" s="85">
        <f t="shared" si="3"/>
        <v>1</v>
      </c>
      <c r="AG21" s="86">
        <f t="shared" si="4"/>
        <v>0</v>
      </c>
    </row>
    <row r="22" spans="1:33" ht="15.75" hidden="1" thickBot="1">
      <c r="A22" s="125">
        <v>12</v>
      </c>
      <c r="B22" s="6">
        <v>12</v>
      </c>
      <c r="C22" s="64" t="s">
        <v>233</v>
      </c>
      <c r="D22" s="64" t="s">
        <v>234</v>
      </c>
      <c r="E22" s="5">
        <v>9816</v>
      </c>
      <c r="F22" s="6" t="s">
        <v>25</v>
      </c>
      <c r="G22" s="6" t="s">
        <v>257</v>
      </c>
      <c r="H22" s="6" t="s">
        <v>255</v>
      </c>
      <c r="I22" s="6">
        <v>31</v>
      </c>
      <c r="J22" s="6">
        <v>8</v>
      </c>
      <c r="K22" s="6">
        <v>2</v>
      </c>
      <c r="L22" s="6">
        <f t="shared" si="5"/>
        <v>21</v>
      </c>
      <c r="M22" s="19">
        <v>19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9">
        <f t="shared" si="6"/>
        <v>0</v>
      </c>
      <c r="AC22" s="83">
        <f t="shared" si="0"/>
        <v>21</v>
      </c>
      <c r="AD22" s="84">
        <f t="shared" si="1"/>
        <v>1</v>
      </c>
      <c r="AE22" s="84">
        <f t="shared" si="2"/>
        <v>20</v>
      </c>
      <c r="AF22" s="85">
        <f t="shared" si="3"/>
        <v>0.9523809523809523</v>
      </c>
      <c r="AG22" s="86">
        <f t="shared" si="4"/>
        <v>4.761904761904762</v>
      </c>
    </row>
    <row r="23" spans="1:33" ht="15.75" hidden="1" thickBot="1">
      <c r="A23" s="125">
        <v>13</v>
      </c>
      <c r="B23" s="6">
        <v>13</v>
      </c>
      <c r="C23" s="64" t="s">
        <v>144</v>
      </c>
      <c r="D23" s="64" t="s">
        <v>145</v>
      </c>
      <c r="E23" s="5">
        <v>174</v>
      </c>
      <c r="F23" s="6" t="s">
        <v>48</v>
      </c>
      <c r="G23" s="6" t="s">
        <v>278</v>
      </c>
      <c r="H23" s="6" t="s">
        <v>255</v>
      </c>
      <c r="I23" s="6">
        <v>31</v>
      </c>
      <c r="J23" s="6">
        <v>8</v>
      </c>
      <c r="K23" s="6">
        <v>2</v>
      </c>
      <c r="L23" s="6">
        <f t="shared" si="5"/>
        <v>21</v>
      </c>
      <c r="M23" s="19">
        <v>12</v>
      </c>
      <c r="N23" s="6">
        <v>7</v>
      </c>
      <c r="O23" s="6">
        <v>2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9">
        <f t="shared" si="6"/>
        <v>0</v>
      </c>
      <c r="AC23" s="83">
        <f t="shared" si="0"/>
        <v>21</v>
      </c>
      <c r="AD23" s="84">
        <f t="shared" si="1"/>
        <v>9</v>
      </c>
      <c r="AE23" s="84">
        <f t="shared" si="2"/>
        <v>12</v>
      </c>
      <c r="AF23" s="85">
        <f t="shared" si="3"/>
        <v>0.5714285714285714</v>
      </c>
      <c r="AG23" s="86">
        <f t="shared" si="4"/>
        <v>42.85714285714286</v>
      </c>
    </row>
    <row r="24" spans="1:33" ht="15.75" hidden="1" thickBot="1">
      <c r="A24" s="125">
        <v>14</v>
      </c>
      <c r="B24" s="6">
        <v>14</v>
      </c>
      <c r="C24" s="64" t="s">
        <v>154</v>
      </c>
      <c r="D24" s="64" t="s">
        <v>73</v>
      </c>
      <c r="E24" s="5">
        <v>103</v>
      </c>
      <c r="F24" s="6" t="s">
        <v>130</v>
      </c>
      <c r="G24" s="6" t="s">
        <v>254</v>
      </c>
      <c r="H24" s="6" t="s">
        <v>255</v>
      </c>
      <c r="I24" s="6">
        <v>31</v>
      </c>
      <c r="J24" s="6">
        <v>8</v>
      </c>
      <c r="K24" s="6">
        <v>2</v>
      </c>
      <c r="L24" s="6">
        <f t="shared" si="5"/>
        <v>21</v>
      </c>
      <c r="M24" s="19">
        <v>18</v>
      </c>
      <c r="N24" s="6">
        <v>3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9">
        <f t="shared" si="6"/>
        <v>0</v>
      </c>
      <c r="AC24" s="83">
        <f t="shared" si="0"/>
        <v>21</v>
      </c>
      <c r="AD24" s="84">
        <f t="shared" si="1"/>
        <v>3</v>
      </c>
      <c r="AE24" s="84">
        <f t="shared" si="2"/>
        <v>18</v>
      </c>
      <c r="AF24" s="85">
        <f t="shared" si="3"/>
        <v>0.8571428571428571</v>
      </c>
      <c r="AG24" s="86">
        <f t="shared" si="4"/>
        <v>14.285714285714286</v>
      </c>
    </row>
    <row r="25" spans="1:33" ht="15.75" hidden="1" thickBot="1">
      <c r="A25" s="125">
        <v>15</v>
      </c>
      <c r="B25" s="6">
        <v>15</v>
      </c>
      <c r="C25" s="64" t="s">
        <v>166</v>
      </c>
      <c r="D25" s="64" t="s">
        <v>167</v>
      </c>
      <c r="E25" s="5">
        <v>214</v>
      </c>
      <c r="F25" s="6" t="s">
        <v>83</v>
      </c>
      <c r="G25" s="6" t="s">
        <v>258</v>
      </c>
      <c r="H25" s="6" t="s">
        <v>255</v>
      </c>
      <c r="I25" s="6">
        <v>31</v>
      </c>
      <c r="J25" s="6">
        <v>8</v>
      </c>
      <c r="K25" s="6">
        <v>2</v>
      </c>
      <c r="L25" s="6">
        <f t="shared" si="5"/>
        <v>21</v>
      </c>
      <c r="M25" s="19">
        <v>18</v>
      </c>
      <c r="N25" s="6">
        <v>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9">
        <f t="shared" si="6"/>
        <v>0</v>
      </c>
      <c r="AC25" s="83">
        <f t="shared" si="0"/>
        <v>21</v>
      </c>
      <c r="AD25" s="84">
        <f t="shared" si="1"/>
        <v>3</v>
      </c>
      <c r="AE25" s="84">
        <f t="shared" si="2"/>
        <v>18</v>
      </c>
      <c r="AF25" s="85">
        <f t="shared" si="3"/>
        <v>0.8571428571428571</v>
      </c>
      <c r="AG25" s="86">
        <f t="shared" si="4"/>
        <v>14.285714285714286</v>
      </c>
    </row>
    <row r="26" spans="1:33" ht="15.75" hidden="1" thickBot="1">
      <c r="A26" s="125">
        <v>16</v>
      </c>
      <c r="B26" s="6">
        <v>16</v>
      </c>
      <c r="C26" s="64" t="s">
        <v>169</v>
      </c>
      <c r="D26" s="64" t="s">
        <v>170</v>
      </c>
      <c r="E26" s="5">
        <v>162</v>
      </c>
      <c r="F26" s="6" t="s">
        <v>150</v>
      </c>
      <c r="G26" s="6" t="s">
        <v>257</v>
      </c>
      <c r="H26" s="6" t="s">
        <v>255</v>
      </c>
      <c r="I26" s="6">
        <v>31</v>
      </c>
      <c r="J26" s="6">
        <v>8</v>
      </c>
      <c r="K26" s="6">
        <v>2</v>
      </c>
      <c r="L26" s="6">
        <f t="shared" si="5"/>
        <v>21</v>
      </c>
      <c r="M26" s="19">
        <v>15</v>
      </c>
      <c r="N26" s="6">
        <v>4</v>
      </c>
      <c r="O26" s="6">
        <v>2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9">
        <f t="shared" si="6"/>
        <v>0</v>
      </c>
      <c r="AC26" s="83">
        <f t="shared" si="0"/>
        <v>21</v>
      </c>
      <c r="AD26" s="84">
        <f t="shared" si="1"/>
        <v>6</v>
      </c>
      <c r="AE26" s="84">
        <f t="shared" si="2"/>
        <v>15</v>
      </c>
      <c r="AF26" s="85">
        <f t="shared" si="3"/>
        <v>0.7142857142857143</v>
      </c>
      <c r="AG26" s="86">
        <f t="shared" si="4"/>
        <v>28.571428571428573</v>
      </c>
    </row>
    <row r="27" spans="2:28" ht="15.75" hidden="1" thickBot="1">
      <c r="B27" s="3"/>
      <c r="C27" s="66"/>
      <c r="D27" s="66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27"/>
      <c r="X27" s="22"/>
      <c r="Y27" s="22"/>
      <c r="Z27" s="22"/>
      <c r="AA27" s="22"/>
      <c r="AB27" s="115"/>
    </row>
    <row r="28" spans="1:33" s="50" customFormat="1" ht="16.5" thickBot="1">
      <c r="A28" s="132">
        <v>16</v>
      </c>
      <c r="B28" s="133">
        <v>16</v>
      </c>
      <c r="C28" s="152" t="s">
        <v>232</v>
      </c>
      <c r="D28" s="153"/>
      <c r="E28" s="134"/>
      <c r="L28" s="104">
        <f aca="true" t="shared" si="7" ref="L28:AB28">SUM(L11:L26)</f>
        <v>323</v>
      </c>
      <c r="M28" s="48">
        <f t="shared" si="7"/>
        <v>275</v>
      </c>
      <c r="N28" s="48">
        <f t="shared" si="7"/>
        <v>42</v>
      </c>
      <c r="O28" s="48">
        <f t="shared" si="7"/>
        <v>4</v>
      </c>
      <c r="P28" s="48">
        <f t="shared" si="7"/>
        <v>0</v>
      </c>
      <c r="Q28" s="48">
        <f t="shared" si="7"/>
        <v>0</v>
      </c>
      <c r="R28" s="48">
        <f t="shared" si="7"/>
        <v>0</v>
      </c>
      <c r="S28" s="48">
        <f t="shared" si="7"/>
        <v>1</v>
      </c>
      <c r="T28" s="48">
        <f t="shared" si="7"/>
        <v>1</v>
      </c>
      <c r="U28" s="48">
        <f t="shared" si="7"/>
        <v>0</v>
      </c>
      <c r="V28" s="48">
        <f t="shared" si="7"/>
        <v>0</v>
      </c>
      <c r="W28" s="48">
        <f t="shared" si="7"/>
        <v>0</v>
      </c>
      <c r="X28" s="48">
        <f t="shared" si="7"/>
        <v>0</v>
      </c>
      <c r="Y28" s="48">
        <f t="shared" si="7"/>
        <v>0</v>
      </c>
      <c r="Z28" s="48">
        <f t="shared" si="7"/>
        <v>0</v>
      </c>
      <c r="AA28" s="48">
        <f t="shared" si="7"/>
        <v>0</v>
      </c>
      <c r="AB28" s="48">
        <f t="shared" si="7"/>
        <v>0</v>
      </c>
      <c r="AC28" s="49">
        <f>L28</f>
        <v>323</v>
      </c>
      <c r="AD28" s="38">
        <f>N28+O28+P28+Q28+R28+S28+T28+U28+V28+W28+X28+Y28</f>
        <v>48</v>
      </c>
      <c r="AE28" s="38">
        <f>AC28-AD28</f>
        <v>275</v>
      </c>
      <c r="AF28" s="106">
        <f>(AC28-AD28)/ABS(AC28)</f>
        <v>0.8513931888544891</v>
      </c>
      <c r="AG28" s="107">
        <f>AD28/AC28%</f>
        <v>14.860681114551083</v>
      </c>
    </row>
    <row r="29" spans="1:33" s="50" customFormat="1" ht="15.75" customHeight="1">
      <c r="A29" s="134"/>
      <c r="B29" s="135"/>
      <c r="C29" s="87"/>
      <c r="D29" s="87"/>
      <c r="E29" s="134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136"/>
      <c r="AD29" s="105"/>
      <c r="AE29" s="105"/>
      <c r="AF29" s="137"/>
      <c r="AG29" s="138"/>
    </row>
    <row r="30" spans="2:27" ht="15.75" thickBot="1">
      <c r="B30" s="3"/>
      <c r="C30" s="66"/>
      <c r="D30" s="66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27"/>
      <c r="X30" s="22"/>
      <c r="Y30" s="22"/>
      <c r="Z30" s="22"/>
      <c r="AA30" s="22"/>
    </row>
    <row r="31" spans="2:33" ht="32.25" thickBot="1">
      <c r="B31" s="40"/>
      <c r="C31" s="149" t="s">
        <v>193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1"/>
      <c r="AC31" s="77"/>
      <c r="AD31" s="76"/>
      <c r="AE31" s="77"/>
      <c r="AF31" s="77"/>
      <c r="AG31" s="77"/>
    </row>
    <row r="32" spans="2:33" ht="15.75" customHeight="1">
      <c r="B32" s="4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77"/>
      <c r="AD32" s="76"/>
      <c r="AE32" s="77"/>
      <c r="AF32" s="77"/>
      <c r="AG32" s="77"/>
    </row>
    <row r="33" spans="1:33" s="80" customFormat="1" ht="99.75" customHeight="1">
      <c r="A33" s="125" t="s">
        <v>172</v>
      </c>
      <c r="B33" s="6" t="s">
        <v>173</v>
      </c>
      <c r="C33" s="61" t="s">
        <v>0</v>
      </c>
      <c r="D33" s="61" t="s">
        <v>1</v>
      </c>
      <c r="E33" s="41" t="s">
        <v>211</v>
      </c>
      <c r="F33" s="41" t="s">
        <v>212</v>
      </c>
      <c r="G33" s="41"/>
      <c r="H33" s="41" t="s">
        <v>299</v>
      </c>
      <c r="I33" s="41" t="s">
        <v>213</v>
      </c>
      <c r="J33" s="41" t="s">
        <v>214</v>
      </c>
      <c r="K33" s="41" t="s">
        <v>215</v>
      </c>
      <c r="L33" s="42" t="s">
        <v>216</v>
      </c>
      <c r="M33" s="43" t="s">
        <v>217</v>
      </c>
      <c r="N33" s="62" t="s">
        <v>174</v>
      </c>
      <c r="O33" s="45" t="s">
        <v>218</v>
      </c>
      <c r="P33" s="45" t="s">
        <v>300</v>
      </c>
      <c r="Q33" s="45" t="s">
        <v>301</v>
      </c>
      <c r="R33" s="45" t="s">
        <v>302</v>
      </c>
      <c r="S33" s="45" t="s">
        <v>303</v>
      </c>
      <c r="T33" s="45" t="s">
        <v>304</v>
      </c>
      <c r="U33" s="103" t="s">
        <v>305</v>
      </c>
      <c r="V33" s="103" t="s">
        <v>306</v>
      </c>
      <c r="W33" s="103" t="s">
        <v>307</v>
      </c>
      <c r="X33" s="126" t="s">
        <v>313</v>
      </c>
      <c r="Y33" s="126" t="s">
        <v>219</v>
      </c>
      <c r="Z33" s="126" t="s">
        <v>220</v>
      </c>
      <c r="AA33" s="126" t="s">
        <v>221</v>
      </c>
      <c r="AB33" s="126" t="s">
        <v>314</v>
      </c>
      <c r="AC33" s="78" t="s">
        <v>208</v>
      </c>
      <c r="AD33" s="78" t="s">
        <v>295</v>
      </c>
      <c r="AE33" s="79" t="s">
        <v>296</v>
      </c>
      <c r="AF33" s="79" t="s">
        <v>209</v>
      </c>
      <c r="AG33" s="79" t="s">
        <v>210</v>
      </c>
    </row>
    <row r="34" spans="2:27" ht="15.75" customHeight="1" thickBot="1">
      <c r="B34" s="71"/>
      <c r="C34" s="88"/>
      <c r="D34" s="88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25">
        <v>17</v>
      </c>
      <c r="B35" s="25">
        <v>1</v>
      </c>
      <c r="C35" s="65" t="s">
        <v>200</v>
      </c>
      <c r="D35" s="131" t="s">
        <v>15</v>
      </c>
      <c r="E35" s="24">
        <v>1014</v>
      </c>
      <c r="F35" s="25" t="s">
        <v>183</v>
      </c>
      <c r="G35" s="25"/>
      <c r="H35" s="25" t="s">
        <v>268</v>
      </c>
      <c r="I35" s="6">
        <v>31</v>
      </c>
      <c r="J35" s="6">
        <v>8</v>
      </c>
      <c r="K35" s="6">
        <v>5</v>
      </c>
      <c r="L35" s="6">
        <f aca="true" t="shared" si="8" ref="L35:L62">(I35-J35-K35)</f>
        <v>18</v>
      </c>
      <c r="M35" s="19">
        <v>12</v>
      </c>
      <c r="N35" s="6">
        <v>5</v>
      </c>
      <c r="O35" s="6">
        <v>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9">
        <f aca="true" t="shared" si="9" ref="AB35:AB62">L35-M35-N35-O35-P35-Q35-R35-S35-T35-U35-V35-W35-X35-Y35-Z35</f>
        <v>0</v>
      </c>
      <c r="AC35" s="83">
        <f aca="true" t="shared" si="10" ref="AC35:AC62">L35</f>
        <v>18</v>
      </c>
      <c r="AD35" s="84">
        <f aca="true" t="shared" si="11" ref="AD35:AD62">N35+O35+W35+X35+Y35</f>
        <v>6</v>
      </c>
      <c r="AE35" s="84">
        <f aca="true" t="shared" si="12" ref="AE35:AE62">AC35-AD35</f>
        <v>12</v>
      </c>
      <c r="AF35" s="85">
        <f aca="true" t="shared" si="13" ref="AF35:AF62">(AC35-AD35)/ABS(AC35)</f>
        <v>0.6666666666666666</v>
      </c>
      <c r="AG35" s="86">
        <f aca="true" t="shared" si="14" ref="AG35:AG62">AD35/AC35%</f>
        <v>33.333333333333336</v>
      </c>
    </row>
    <row r="36" spans="1:33" ht="15.75" hidden="1" thickBot="1">
      <c r="A36" s="125">
        <v>18</v>
      </c>
      <c r="B36" s="6">
        <v>2</v>
      </c>
      <c r="C36" s="64" t="s">
        <v>9</v>
      </c>
      <c r="D36" s="64" t="s">
        <v>10</v>
      </c>
      <c r="E36" s="5">
        <v>110</v>
      </c>
      <c r="F36" s="6" t="s">
        <v>130</v>
      </c>
      <c r="G36" s="6" t="s">
        <v>270</v>
      </c>
      <c r="H36" s="6" t="s">
        <v>268</v>
      </c>
      <c r="I36" s="6">
        <v>31</v>
      </c>
      <c r="J36" s="6">
        <v>8</v>
      </c>
      <c r="K36" s="6">
        <v>2</v>
      </c>
      <c r="L36" s="6">
        <f t="shared" si="8"/>
        <v>21</v>
      </c>
      <c r="M36" s="19">
        <v>21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9">
        <f t="shared" si="9"/>
        <v>0</v>
      </c>
      <c r="AC36" s="83">
        <f t="shared" si="10"/>
        <v>21</v>
      </c>
      <c r="AD36" s="84">
        <f t="shared" si="11"/>
        <v>0</v>
      </c>
      <c r="AE36" s="84">
        <f t="shared" si="12"/>
        <v>21</v>
      </c>
      <c r="AF36" s="85">
        <f t="shared" si="13"/>
        <v>1</v>
      </c>
      <c r="AG36" s="86">
        <f t="shared" si="14"/>
        <v>0</v>
      </c>
    </row>
    <row r="37" spans="1:33" ht="15.75" hidden="1" thickBot="1">
      <c r="A37" s="125">
        <v>19</v>
      </c>
      <c r="B37" s="25">
        <v>3</v>
      </c>
      <c r="C37" s="64" t="s">
        <v>187</v>
      </c>
      <c r="D37" s="64" t="s">
        <v>13</v>
      </c>
      <c r="E37" s="5">
        <v>532</v>
      </c>
      <c r="F37" s="6" t="s">
        <v>48</v>
      </c>
      <c r="G37" s="6" t="s">
        <v>271</v>
      </c>
      <c r="H37" s="6" t="s">
        <v>268</v>
      </c>
      <c r="I37" s="6">
        <v>31</v>
      </c>
      <c r="J37" s="6">
        <v>8</v>
      </c>
      <c r="K37" s="6">
        <v>2</v>
      </c>
      <c r="L37" s="6">
        <f t="shared" si="8"/>
        <v>21</v>
      </c>
      <c r="M37" s="19">
        <v>11</v>
      </c>
      <c r="N37" s="6">
        <v>7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3</v>
      </c>
      <c r="AA37" s="6">
        <v>0</v>
      </c>
      <c r="AB37" s="129">
        <f t="shared" si="9"/>
        <v>0</v>
      </c>
      <c r="AC37" s="83">
        <f t="shared" si="10"/>
        <v>21</v>
      </c>
      <c r="AD37" s="84">
        <f t="shared" si="11"/>
        <v>7</v>
      </c>
      <c r="AE37" s="84">
        <f t="shared" si="12"/>
        <v>14</v>
      </c>
      <c r="AF37" s="85">
        <f t="shared" si="13"/>
        <v>0.6666666666666666</v>
      </c>
      <c r="AG37" s="86">
        <f t="shared" si="14"/>
        <v>33.333333333333336</v>
      </c>
    </row>
    <row r="38" spans="1:33" ht="15.75" hidden="1" thickBot="1">
      <c r="A38" s="125">
        <v>20</v>
      </c>
      <c r="B38" s="6">
        <v>4</v>
      </c>
      <c r="C38" s="64" t="s">
        <v>14</v>
      </c>
      <c r="D38" s="64" t="s">
        <v>16</v>
      </c>
      <c r="E38" s="5">
        <v>195</v>
      </c>
      <c r="F38" s="6" t="s">
        <v>30</v>
      </c>
      <c r="G38" s="6" t="s">
        <v>272</v>
      </c>
      <c r="H38" s="6" t="s">
        <v>268</v>
      </c>
      <c r="I38" s="6">
        <v>31</v>
      </c>
      <c r="J38" s="6">
        <v>4</v>
      </c>
      <c r="K38" s="6">
        <v>1</v>
      </c>
      <c r="L38" s="6">
        <f t="shared" si="8"/>
        <v>26</v>
      </c>
      <c r="M38" s="19">
        <v>12</v>
      </c>
      <c r="N38" s="6">
        <v>12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3</v>
      </c>
      <c r="Y38" s="6">
        <v>0</v>
      </c>
      <c r="Z38" s="6">
        <v>0</v>
      </c>
      <c r="AA38" s="6">
        <v>3</v>
      </c>
      <c r="AB38" s="129">
        <f t="shared" si="9"/>
        <v>-1</v>
      </c>
      <c r="AC38" s="83">
        <f t="shared" si="10"/>
        <v>26</v>
      </c>
      <c r="AD38" s="84">
        <f t="shared" si="11"/>
        <v>15</v>
      </c>
      <c r="AE38" s="84">
        <f t="shared" si="12"/>
        <v>11</v>
      </c>
      <c r="AF38" s="85">
        <f t="shared" si="13"/>
        <v>0.4230769230769231</v>
      </c>
      <c r="AG38" s="86">
        <f t="shared" si="14"/>
        <v>57.69230769230769</v>
      </c>
    </row>
    <row r="39" spans="1:33" ht="15.75" hidden="1" thickBot="1">
      <c r="A39" s="125">
        <v>21</v>
      </c>
      <c r="B39" s="25">
        <v>5</v>
      </c>
      <c r="C39" s="65" t="s">
        <v>201</v>
      </c>
      <c r="D39" s="131" t="s">
        <v>202</v>
      </c>
      <c r="E39" s="24">
        <v>1022</v>
      </c>
      <c r="F39" s="25" t="s">
        <v>183</v>
      </c>
      <c r="G39" s="25" t="s">
        <v>273</v>
      </c>
      <c r="H39" s="25" t="s">
        <v>268</v>
      </c>
      <c r="I39" s="6">
        <v>31</v>
      </c>
      <c r="J39" s="6">
        <v>8</v>
      </c>
      <c r="K39" s="6">
        <v>6</v>
      </c>
      <c r="L39" s="6">
        <f t="shared" si="8"/>
        <v>17</v>
      </c>
      <c r="M39" s="19">
        <v>15</v>
      </c>
      <c r="N39" s="6">
        <v>2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9">
        <f t="shared" si="9"/>
        <v>0</v>
      </c>
      <c r="AC39" s="83">
        <f t="shared" si="10"/>
        <v>17</v>
      </c>
      <c r="AD39" s="84">
        <f t="shared" si="11"/>
        <v>2</v>
      </c>
      <c r="AE39" s="84">
        <f t="shared" si="12"/>
        <v>15</v>
      </c>
      <c r="AF39" s="85">
        <f t="shared" si="13"/>
        <v>0.8823529411764706</v>
      </c>
      <c r="AG39" s="86">
        <f t="shared" si="14"/>
        <v>11.76470588235294</v>
      </c>
    </row>
    <row r="40" spans="1:33" ht="15.75" hidden="1" thickBot="1">
      <c r="A40" s="125">
        <v>22</v>
      </c>
      <c r="B40" s="6">
        <v>6</v>
      </c>
      <c r="C40" s="64" t="s">
        <v>186</v>
      </c>
      <c r="D40" s="64" t="s">
        <v>22</v>
      </c>
      <c r="E40" s="5">
        <v>260</v>
      </c>
      <c r="F40" s="6" t="s">
        <v>4</v>
      </c>
      <c r="G40" s="6" t="s">
        <v>271</v>
      </c>
      <c r="H40" s="6" t="s">
        <v>268</v>
      </c>
      <c r="I40" s="6">
        <v>31</v>
      </c>
      <c r="J40" s="6">
        <v>8</v>
      </c>
      <c r="K40" s="6">
        <v>2</v>
      </c>
      <c r="L40" s="6">
        <f t="shared" si="8"/>
        <v>21</v>
      </c>
      <c r="M40" s="19">
        <v>0</v>
      </c>
      <c r="N40" s="6">
        <v>0</v>
      </c>
      <c r="O40" s="6">
        <v>0</v>
      </c>
      <c r="P40" s="6">
        <v>0</v>
      </c>
      <c r="Q40" s="6">
        <v>0</v>
      </c>
      <c r="R40" s="6">
        <v>21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9">
        <f t="shared" si="9"/>
        <v>0</v>
      </c>
      <c r="AC40" s="83">
        <f t="shared" si="10"/>
        <v>21</v>
      </c>
      <c r="AD40" s="84">
        <f t="shared" si="11"/>
        <v>0</v>
      </c>
      <c r="AE40" s="84">
        <f t="shared" si="12"/>
        <v>21</v>
      </c>
      <c r="AF40" s="85">
        <f t="shared" si="13"/>
        <v>1</v>
      </c>
      <c r="AG40" s="86">
        <f t="shared" si="14"/>
        <v>0</v>
      </c>
    </row>
    <row r="41" spans="1:33" ht="15.75" hidden="1" thickBot="1">
      <c r="A41" s="125">
        <v>23</v>
      </c>
      <c r="B41" s="25">
        <v>7</v>
      </c>
      <c r="C41" s="64" t="s">
        <v>26</v>
      </c>
      <c r="D41" s="64" t="s">
        <v>27</v>
      </c>
      <c r="E41" s="5">
        <v>81</v>
      </c>
      <c r="F41" s="6" t="s">
        <v>17</v>
      </c>
      <c r="G41" s="6" t="s">
        <v>277</v>
      </c>
      <c r="H41" s="6" t="s">
        <v>268</v>
      </c>
      <c r="I41" s="6">
        <v>31</v>
      </c>
      <c r="J41" s="6">
        <v>8</v>
      </c>
      <c r="K41" s="6">
        <v>2</v>
      </c>
      <c r="L41" s="6">
        <f t="shared" si="8"/>
        <v>21</v>
      </c>
      <c r="M41" s="19">
        <v>14</v>
      </c>
      <c r="N41" s="6">
        <v>1</v>
      </c>
      <c r="O41" s="6">
        <v>6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9">
        <f t="shared" si="9"/>
        <v>0</v>
      </c>
      <c r="AC41" s="83">
        <f t="shared" si="10"/>
        <v>21</v>
      </c>
      <c r="AD41" s="84">
        <f t="shared" si="11"/>
        <v>7</v>
      </c>
      <c r="AE41" s="84">
        <f t="shared" si="12"/>
        <v>14</v>
      </c>
      <c r="AF41" s="85">
        <f t="shared" si="13"/>
        <v>0.6666666666666666</v>
      </c>
      <c r="AG41" s="86">
        <f t="shared" si="14"/>
        <v>33.333333333333336</v>
      </c>
    </row>
    <row r="42" spans="1:33" ht="15.75" hidden="1" thickBot="1">
      <c r="A42" s="125">
        <v>24</v>
      </c>
      <c r="B42" s="6">
        <v>8</v>
      </c>
      <c r="C42" s="64" t="s">
        <v>39</v>
      </c>
      <c r="D42" s="64" t="s">
        <v>40</v>
      </c>
      <c r="E42" s="5">
        <v>93</v>
      </c>
      <c r="F42" s="6" t="s">
        <v>4</v>
      </c>
      <c r="G42" s="6" t="s">
        <v>270</v>
      </c>
      <c r="H42" s="6" t="s">
        <v>268</v>
      </c>
      <c r="I42" s="6">
        <v>31</v>
      </c>
      <c r="J42" s="6">
        <v>4</v>
      </c>
      <c r="K42" s="6">
        <v>0</v>
      </c>
      <c r="L42" s="6">
        <f t="shared" si="8"/>
        <v>27</v>
      </c>
      <c r="M42" s="19">
        <v>25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6</v>
      </c>
      <c r="AB42" s="129">
        <f t="shared" si="9"/>
        <v>2</v>
      </c>
      <c r="AC42" s="83">
        <f t="shared" si="10"/>
        <v>27</v>
      </c>
      <c r="AD42" s="84">
        <f t="shared" si="11"/>
        <v>0</v>
      </c>
      <c r="AE42" s="84">
        <f t="shared" si="12"/>
        <v>27</v>
      </c>
      <c r="AF42" s="85">
        <f t="shared" si="13"/>
        <v>1</v>
      </c>
      <c r="AG42" s="86">
        <f t="shared" si="14"/>
        <v>0</v>
      </c>
    </row>
    <row r="43" spans="1:33" ht="15.75" hidden="1" thickBot="1">
      <c r="A43" s="125">
        <v>25</v>
      </c>
      <c r="B43" s="25">
        <v>9</v>
      </c>
      <c r="C43" s="64" t="s">
        <v>46</v>
      </c>
      <c r="D43" s="64" t="s">
        <v>47</v>
      </c>
      <c r="E43" s="5">
        <v>99</v>
      </c>
      <c r="F43" s="6" t="s">
        <v>48</v>
      </c>
      <c r="G43" s="6" t="s">
        <v>270</v>
      </c>
      <c r="H43" s="6" t="s">
        <v>268</v>
      </c>
      <c r="I43" s="6">
        <v>31</v>
      </c>
      <c r="J43" s="6">
        <v>8</v>
      </c>
      <c r="K43" s="6">
        <v>2</v>
      </c>
      <c r="L43" s="6">
        <f t="shared" si="8"/>
        <v>21</v>
      </c>
      <c r="M43" s="19">
        <v>18</v>
      </c>
      <c r="N43" s="6">
        <v>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9">
        <f t="shared" si="9"/>
        <v>0</v>
      </c>
      <c r="AC43" s="83">
        <f t="shared" si="10"/>
        <v>21</v>
      </c>
      <c r="AD43" s="84">
        <f t="shared" si="11"/>
        <v>3</v>
      </c>
      <c r="AE43" s="84">
        <f t="shared" si="12"/>
        <v>18</v>
      </c>
      <c r="AF43" s="85">
        <f t="shared" si="13"/>
        <v>0.8571428571428571</v>
      </c>
      <c r="AG43" s="86">
        <f t="shared" si="14"/>
        <v>14.285714285714286</v>
      </c>
    </row>
    <row r="44" spans="1:33" ht="15.75" hidden="1" thickBot="1">
      <c r="A44" s="125">
        <v>26</v>
      </c>
      <c r="B44" s="6">
        <v>10</v>
      </c>
      <c r="C44" s="64" t="s">
        <v>55</v>
      </c>
      <c r="D44" s="131" t="s">
        <v>56</v>
      </c>
      <c r="E44" s="5">
        <v>95</v>
      </c>
      <c r="F44" s="6" t="s">
        <v>83</v>
      </c>
      <c r="G44" s="6"/>
      <c r="H44" s="6" t="s">
        <v>268</v>
      </c>
      <c r="I44" s="6">
        <v>31</v>
      </c>
      <c r="J44" s="6">
        <v>8</v>
      </c>
      <c r="K44" s="6">
        <v>14</v>
      </c>
      <c r="L44" s="6">
        <f t="shared" si="8"/>
        <v>9</v>
      </c>
      <c r="M44" s="19">
        <v>6</v>
      </c>
      <c r="N44" s="6">
        <v>1</v>
      </c>
      <c r="O44" s="6">
        <v>2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9">
        <f t="shared" si="9"/>
        <v>0</v>
      </c>
      <c r="AC44" s="83">
        <f>L44</f>
        <v>9</v>
      </c>
      <c r="AD44" s="84">
        <f>N44+O44+W44+X44+Y44</f>
        <v>3</v>
      </c>
      <c r="AE44" s="84">
        <f>AC44-AD44</f>
        <v>6</v>
      </c>
      <c r="AF44" s="85">
        <f>(AC44-AD44)/ABS(AC44)</f>
        <v>0.6666666666666666</v>
      </c>
      <c r="AG44" s="86">
        <f>AD44/AC44%</f>
        <v>33.333333333333336</v>
      </c>
    </row>
    <row r="45" spans="1:33" ht="15.75" hidden="1" thickBot="1">
      <c r="A45" s="125">
        <v>27</v>
      </c>
      <c r="B45" s="25">
        <v>11</v>
      </c>
      <c r="C45" s="64" t="s">
        <v>72</v>
      </c>
      <c r="D45" s="64" t="s">
        <v>75</v>
      </c>
      <c r="E45" s="5">
        <v>109</v>
      </c>
      <c r="F45" s="6" t="s">
        <v>4</v>
      </c>
      <c r="G45" s="6" t="s">
        <v>274</v>
      </c>
      <c r="H45" s="6" t="s">
        <v>268</v>
      </c>
      <c r="I45" s="6">
        <v>31</v>
      </c>
      <c r="J45" s="6">
        <v>8</v>
      </c>
      <c r="K45" s="6">
        <v>2</v>
      </c>
      <c r="L45" s="6">
        <f t="shared" si="8"/>
        <v>21</v>
      </c>
      <c r="M45" s="19">
        <v>19</v>
      </c>
      <c r="N45" s="6">
        <v>2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9">
        <f t="shared" si="9"/>
        <v>0</v>
      </c>
      <c r="AC45" s="83">
        <f t="shared" si="10"/>
        <v>21</v>
      </c>
      <c r="AD45" s="84">
        <f t="shared" si="11"/>
        <v>2</v>
      </c>
      <c r="AE45" s="84">
        <f t="shared" si="12"/>
        <v>19</v>
      </c>
      <c r="AF45" s="85">
        <f t="shared" si="13"/>
        <v>0.9047619047619048</v>
      </c>
      <c r="AG45" s="86">
        <f t="shared" si="14"/>
        <v>9.523809523809524</v>
      </c>
    </row>
    <row r="46" spans="1:33" ht="15.75" hidden="1" thickBot="1">
      <c r="A46" s="125">
        <v>28</v>
      </c>
      <c r="B46" s="6">
        <v>12</v>
      </c>
      <c r="C46" s="64" t="s">
        <v>72</v>
      </c>
      <c r="D46" s="64" t="s">
        <v>16</v>
      </c>
      <c r="E46" s="5">
        <v>106</v>
      </c>
      <c r="F46" s="6" t="s">
        <v>130</v>
      </c>
      <c r="G46" s="6" t="s">
        <v>275</v>
      </c>
      <c r="H46" s="6" t="s">
        <v>268</v>
      </c>
      <c r="I46" s="6">
        <v>31</v>
      </c>
      <c r="J46" s="6">
        <v>8</v>
      </c>
      <c r="K46" s="6">
        <v>2</v>
      </c>
      <c r="L46" s="6">
        <f t="shared" si="8"/>
        <v>21</v>
      </c>
      <c r="M46" s="19">
        <v>17</v>
      </c>
      <c r="N46" s="6">
        <v>3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129">
        <f t="shared" si="9"/>
        <v>0</v>
      </c>
      <c r="AC46" s="83">
        <f t="shared" si="10"/>
        <v>21</v>
      </c>
      <c r="AD46" s="84">
        <f t="shared" si="11"/>
        <v>3</v>
      </c>
      <c r="AE46" s="84">
        <f t="shared" si="12"/>
        <v>18</v>
      </c>
      <c r="AF46" s="85">
        <f t="shared" si="13"/>
        <v>0.8571428571428571</v>
      </c>
      <c r="AG46" s="86">
        <f t="shared" si="14"/>
        <v>14.285714285714286</v>
      </c>
    </row>
    <row r="47" spans="1:33" ht="15.75" hidden="1" thickBot="1">
      <c r="A47" s="125">
        <v>29</v>
      </c>
      <c r="B47" s="25">
        <v>13</v>
      </c>
      <c r="C47" s="64" t="s">
        <v>87</v>
      </c>
      <c r="D47" s="64" t="s">
        <v>88</v>
      </c>
      <c r="E47" s="5">
        <v>114</v>
      </c>
      <c r="F47" s="6" t="s">
        <v>130</v>
      </c>
      <c r="G47" s="6" t="s">
        <v>251</v>
      </c>
      <c r="H47" s="6" t="s">
        <v>268</v>
      </c>
      <c r="I47" s="6">
        <v>31</v>
      </c>
      <c r="J47" s="6">
        <v>8</v>
      </c>
      <c r="K47" s="6">
        <v>2</v>
      </c>
      <c r="L47" s="6">
        <f t="shared" si="8"/>
        <v>21</v>
      </c>
      <c r="M47" s="19">
        <v>16</v>
      </c>
      <c r="N47" s="6">
        <v>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9">
        <f t="shared" si="9"/>
        <v>0</v>
      </c>
      <c r="AC47" s="83">
        <f t="shared" si="10"/>
        <v>21</v>
      </c>
      <c r="AD47" s="84">
        <f t="shared" si="11"/>
        <v>5</v>
      </c>
      <c r="AE47" s="84">
        <f t="shared" si="12"/>
        <v>16</v>
      </c>
      <c r="AF47" s="85">
        <f t="shared" si="13"/>
        <v>0.7619047619047619</v>
      </c>
      <c r="AG47" s="86">
        <f t="shared" si="14"/>
        <v>23.80952380952381</v>
      </c>
    </row>
    <row r="48" spans="1:33" ht="15.75" hidden="1" thickBot="1">
      <c r="A48" s="125">
        <v>30</v>
      </c>
      <c r="B48" s="6">
        <v>14</v>
      </c>
      <c r="C48" s="64" t="s">
        <v>87</v>
      </c>
      <c r="D48" s="64" t="s">
        <v>89</v>
      </c>
      <c r="E48" s="5">
        <v>127</v>
      </c>
      <c r="F48" s="6" t="s">
        <v>4</v>
      </c>
      <c r="G48" s="6" t="s">
        <v>274</v>
      </c>
      <c r="H48" s="6" t="s">
        <v>268</v>
      </c>
      <c r="I48" s="6">
        <v>31</v>
      </c>
      <c r="J48" s="6">
        <v>8</v>
      </c>
      <c r="K48" s="6">
        <v>2</v>
      </c>
      <c r="L48" s="6">
        <f t="shared" si="8"/>
        <v>21</v>
      </c>
      <c r="M48" s="19">
        <v>21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9">
        <f t="shared" si="9"/>
        <v>0</v>
      </c>
      <c r="AC48" s="83">
        <f t="shared" si="10"/>
        <v>21</v>
      </c>
      <c r="AD48" s="84">
        <f t="shared" si="11"/>
        <v>0</v>
      </c>
      <c r="AE48" s="84">
        <f t="shared" si="12"/>
        <v>21</v>
      </c>
      <c r="AF48" s="85">
        <f t="shared" si="13"/>
        <v>1</v>
      </c>
      <c r="AG48" s="86">
        <f t="shared" si="14"/>
        <v>0</v>
      </c>
    </row>
    <row r="49" spans="1:33" ht="15.75" hidden="1" thickBot="1">
      <c r="A49" s="125">
        <v>31</v>
      </c>
      <c r="B49" s="25">
        <v>15</v>
      </c>
      <c r="C49" s="65" t="s">
        <v>91</v>
      </c>
      <c r="D49" s="65" t="s">
        <v>203</v>
      </c>
      <c r="E49" s="24">
        <v>1010</v>
      </c>
      <c r="F49" s="25" t="s">
        <v>183</v>
      </c>
      <c r="G49" s="25" t="s">
        <v>276</v>
      </c>
      <c r="H49" s="25" t="s">
        <v>268</v>
      </c>
      <c r="I49" s="6">
        <v>31</v>
      </c>
      <c r="J49" s="6">
        <v>8</v>
      </c>
      <c r="K49" s="6">
        <v>2</v>
      </c>
      <c r="L49" s="6">
        <f t="shared" si="8"/>
        <v>21</v>
      </c>
      <c r="M49" s="19">
        <v>14</v>
      </c>
      <c r="N49" s="6">
        <v>7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9">
        <f t="shared" si="9"/>
        <v>0</v>
      </c>
      <c r="AC49" s="83">
        <f t="shared" si="10"/>
        <v>21</v>
      </c>
      <c r="AD49" s="84">
        <f t="shared" si="11"/>
        <v>7</v>
      </c>
      <c r="AE49" s="84">
        <f t="shared" si="12"/>
        <v>14</v>
      </c>
      <c r="AF49" s="85">
        <f t="shared" si="13"/>
        <v>0.6666666666666666</v>
      </c>
      <c r="AG49" s="86">
        <f t="shared" si="14"/>
        <v>33.333333333333336</v>
      </c>
    </row>
    <row r="50" spans="1:33" ht="15.75" hidden="1" thickBot="1">
      <c r="A50" s="125">
        <v>32</v>
      </c>
      <c r="B50" s="6">
        <v>16</v>
      </c>
      <c r="C50" s="64" t="s">
        <v>185</v>
      </c>
      <c r="D50" s="64" t="s">
        <v>68</v>
      </c>
      <c r="E50" s="5">
        <v>9994</v>
      </c>
      <c r="F50" s="6" t="s">
        <v>176</v>
      </c>
      <c r="G50" s="6" t="s">
        <v>262</v>
      </c>
      <c r="H50" s="6" t="s">
        <v>268</v>
      </c>
      <c r="I50" s="6">
        <v>31</v>
      </c>
      <c r="J50" s="6">
        <v>8</v>
      </c>
      <c r="K50" s="6">
        <v>2</v>
      </c>
      <c r="L50" s="6">
        <f t="shared" si="8"/>
        <v>21</v>
      </c>
      <c r="M50" s="19">
        <v>12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7</v>
      </c>
      <c r="Z50" s="6">
        <v>0</v>
      </c>
      <c r="AA50" s="6">
        <v>0</v>
      </c>
      <c r="AB50" s="129">
        <f t="shared" si="9"/>
        <v>0</v>
      </c>
      <c r="AC50" s="83">
        <f t="shared" si="10"/>
        <v>21</v>
      </c>
      <c r="AD50" s="84">
        <f t="shared" si="11"/>
        <v>9</v>
      </c>
      <c r="AE50" s="84">
        <f t="shared" si="12"/>
        <v>12</v>
      </c>
      <c r="AF50" s="85">
        <f t="shared" si="13"/>
        <v>0.5714285714285714</v>
      </c>
      <c r="AG50" s="86">
        <f t="shared" si="14"/>
        <v>42.85714285714286</v>
      </c>
    </row>
    <row r="51" spans="1:33" ht="15.75" hidden="1" thickBot="1">
      <c r="A51" s="125">
        <v>33</v>
      </c>
      <c r="B51" s="25">
        <v>17</v>
      </c>
      <c r="C51" s="64" t="s">
        <v>106</v>
      </c>
      <c r="D51" s="64" t="s">
        <v>107</v>
      </c>
      <c r="E51" s="5">
        <v>45</v>
      </c>
      <c r="F51" s="6" t="s">
        <v>4</v>
      </c>
      <c r="G51" s="6" t="s">
        <v>271</v>
      </c>
      <c r="H51" s="6" t="s">
        <v>268</v>
      </c>
      <c r="I51" s="6">
        <v>31</v>
      </c>
      <c r="J51" s="6">
        <v>8</v>
      </c>
      <c r="K51" s="6">
        <v>2</v>
      </c>
      <c r="L51" s="6">
        <f t="shared" si="8"/>
        <v>21</v>
      </c>
      <c r="M51" s="19">
        <v>0</v>
      </c>
      <c r="N51" s="6">
        <v>21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9">
        <f t="shared" si="9"/>
        <v>0</v>
      </c>
      <c r="AC51" s="83">
        <f t="shared" si="10"/>
        <v>21</v>
      </c>
      <c r="AD51" s="84">
        <f t="shared" si="11"/>
        <v>21</v>
      </c>
      <c r="AE51" s="84">
        <f t="shared" si="12"/>
        <v>0</v>
      </c>
      <c r="AF51" s="85">
        <f t="shared" si="13"/>
        <v>0</v>
      </c>
      <c r="AG51" s="86">
        <f t="shared" si="14"/>
        <v>100</v>
      </c>
    </row>
    <row r="52" spans="1:33" ht="15.75" hidden="1" thickBot="1">
      <c r="A52" s="125">
        <v>34</v>
      </c>
      <c r="B52" s="6">
        <v>18</v>
      </c>
      <c r="C52" s="65" t="s">
        <v>108</v>
      </c>
      <c r="D52" s="65" t="s">
        <v>37</v>
      </c>
      <c r="E52" s="24">
        <v>9997</v>
      </c>
      <c r="F52" s="25" t="s">
        <v>183</v>
      </c>
      <c r="G52" s="25" t="s">
        <v>273</v>
      </c>
      <c r="H52" s="25" t="s">
        <v>268</v>
      </c>
      <c r="I52" s="6">
        <v>31</v>
      </c>
      <c r="J52" s="6">
        <v>8</v>
      </c>
      <c r="K52" s="6">
        <v>2</v>
      </c>
      <c r="L52" s="6">
        <f t="shared" si="8"/>
        <v>21</v>
      </c>
      <c r="M52" s="19">
        <v>20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9">
        <f t="shared" si="9"/>
        <v>0</v>
      </c>
      <c r="AC52" s="83">
        <f t="shared" si="10"/>
        <v>21</v>
      </c>
      <c r="AD52" s="84">
        <f t="shared" si="11"/>
        <v>1</v>
      </c>
      <c r="AE52" s="84">
        <f t="shared" si="12"/>
        <v>20</v>
      </c>
      <c r="AF52" s="85">
        <f t="shared" si="13"/>
        <v>0.9523809523809523</v>
      </c>
      <c r="AG52" s="86">
        <f t="shared" si="14"/>
        <v>4.761904761904762</v>
      </c>
    </row>
    <row r="53" spans="1:33" ht="15.75" hidden="1" thickBot="1">
      <c r="A53" s="125">
        <v>35</v>
      </c>
      <c r="B53" s="25">
        <v>19</v>
      </c>
      <c r="C53" s="64" t="s">
        <v>122</v>
      </c>
      <c r="D53" s="64" t="s">
        <v>123</v>
      </c>
      <c r="E53" s="5">
        <v>192</v>
      </c>
      <c r="F53" s="6" t="s">
        <v>236</v>
      </c>
      <c r="G53" s="6" t="s">
        <v>272</v>
      </c>
      <c r="H53" s="6" t="s">
        <v>268</v>
      </c>
      <c r="I53" s="6">
        <v>31</v>
      </c>
      <c r="J53" s="6">
        <v>4</v>
      </c>
      <c r="K53" s="6">
        <v>0</v>
      </c>
      <c r="L53" s="6">
        <f t="shared" si="8"/>
        <v>27</v>
      </c>
      <c r="M53" s="19">
        <v>24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2</v>
      </c>
      <c r="Y53" s="6">
        <v>0</v>
      </c>
      <c r="Z53" s="6">
        <v>0</v>
      </c>
      <c r="AA53" s="6">
        <v>5</v>
      </c>
      <c r="AB53" s="129">
        <f t="shared" si="9"/>
        <v>1</v>
      </c>
      <c r="AC53" s="83">
        <f>L53</f>
        <v>27</v>
      </c>
      <c r="AD53" s="84">
        <f>N53+O53+W53+X53+Y53</f>
        <v>2</v>
      </c>
      <c r="AE53" s="84">
        <f>AC53-AD53</f>
        <v>25</v>
      </c>
      <c r="AF53" s="85">
        <f>(AC53-AD53)/ABS(AC53)</f>
        <v>0.9259259259259259</v>
      </c>
      <c r="AG53" s="86">
        <f>AD53/AC53%</f>
        <v>7.4074074074074066</v>
      </c>
    </row>
    <row r="54" spans="1:33" ht="15.75" hidden="1" thickBot="1">
      <c r="A54" s="125">
        <v>36</v>
      </c>
      <c r="B54" s="6">
        <v>20</v>
      </c>
      <c r="C54" s="64" t="s">
        <v>125</v>
      </c>
      <c r="D54" s="64" t="s">
        <v>73</v>
      </c>
      <c r="E54" s="5">
        <v>100</v>
      </c>
      <c r="F54" s="6" t="s">
        <v>130</v>
      </c>
      <c r="G54" s="6" t="s">
        <v>251</v>
      </c>
      <c r="H54" s="6" t="s">
        <v>268</v>
      </c>
      <c r="I54" s="6">
        <v>31</v>
      </c>
      <c r="J54" s="6">
        <v>8</v>
      </c>
      <c r="K54" s="6">
        <v>2</v>
      </c>
      <c r="L54" s="6">
        <f t="shared" si="8"/>
        <v>21</v>
      </c>
      <c r="M54" s="19">
        <v>16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5</v>
      </c>
      <c r="AA54" s="6">
        <v>0</v>
      </c>
      <c r="AB54" s="129">
        <f t="shared" si="9"/>
        <v>0</v>
      </c>
      <c r="AC54" s="83">
        <f>L54</f>
        <v>21</v>
      </c>
      <c r="AD54" s="84">
        <f>N54+O54+W54+X54+Y54</f>
        <v>0</v>
      </c>
      <c r="AE54" s="84">
        <f>AC54-AD54</f>
        <v>21</v>
      </c>
      <c r="AF54" s="85">
        <f>(AC54-AD54)/ABS(AC54)</f>
        <v>1</v>
      </c>
      <c r="AG54" s="86">
        <f>AD54/AC54%</f>
        <v>0</v>
      </c>
    </row>
    <row r="55" spans="1:33" ht="15.75" hidden="1" thickBot="1">
      <c r="A55" s="125">
        <v>37</v>
      </c>
      <c r="B55" s="25">
        <v>21</v>
      </c>
      <c r="C55" s="64" t="s">
        <v>128</v>
      </c>
      <c r="D55" s="64" t="s">
        <v>61</v>
      </c>
      <c r="E55" s="5">
        <v>60</v>
      </c>
      <c r="F55" s="6" t="s">
        <v>129</v>
      </c>
      <c r="G55" s="6" t="s">
        <v>272</v>
      </c>
      <c r="H55" s="6" t="s">
        <v>268</v>
      </c>
      <c r="I55" s="6">
        <v>31</v>
      </c>
      <c r="J55" s="6">
        <v>4</v>
      </c>
      <c r="K55" s="6">
        <v>0</v>
      </c>
      <c r="L55" s="6">
        <f t="shared" si="8"/>
        <v>27</v>
      </c>
      <c r="M55" s="19">
        <v>25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6</v>
      </c>
      <c r="AB55" s="129">
        <f t="shared" si="9"/>
        <v>2</v>
      </c>
      <c r="AC55" s="83">
        <f t="shared" si="10"/>
        <v>27</v>
      </c>
      <c r="AD55" s="84">
        <f t="shared" si="11"/>
        <v>0</v>
      </c>
      <c r="AE55" s="84">
        <f t="shared" si="12"/>
        <v>27</v>
      </c>
      <c r="AF55" s="85">
        <f t="shared" si="13"/>
        <v>1</v>
      </c>
      <c r="AG55" s="86">
        <f t="shared" si="14"/>
        <v>0</v>
      </c>
    </row>
    <row r="56" spans="1:33" ht="15.75" hidden="1" thickBot="1">
      <c r="A56" s="125">
        <v>38</v>
      </c>
      <c r="B56" s="6">
        <v>22</v>
      </c>
      <c r="C56" s="64" t="s">
        <v>132</v>
      </c>
      <c r="D56" s="64" t="s">
        <v>133</v>
      </c>
      <c r="E56" s="5">
        <v>92</v>
      </c>
      <c r="F56" s="6" t="s">
        <v>130</v>
      </c>
      <c r="G56" s="6" t="s">
        <v>271</v>
      </c>
      <c r="H56" s="6" t="s">
        <v>268</v>
      </c>
      <c r="I56" s="6">
        <v>31</v>
      </c>
      <c r="J56" s="6">
        <v>8</v>
      </c>
      <c r="K56" s="6">
        <v>2</v>
      </c>
      <c r="L56" s="6">
        <f t="shared" si="8"/>
        <v>21</v>
      </c>
      <c r="M56" s="19">
        <v>13</v>
      </c>
      <c r="N56" s="6">
        <v>7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129">
        <f t="shared" si="9"/>
        <v>0</v>
      </c>
      <c r="AC56" s="83">
        <f t="shared" si="10"/>
        <v>21</v>
      </c>
      <c r="AD56" s="84">
        <f t="shared" si="11"/>
        <v>7</v>
      </c>
      <c r="AE56" s="84">
        <f t="shared" si="12"/>
        <v>14</v>
      </c>
      <c r="AF56" s="85">
        <f t="shared" si="13"/>
        <v>0.6666666666666666</v>
      </c>
      <c r="AG56" s="86">
        <f t="shared" si="14"/>
        <v>33.333333333333336</v>
      </c>
    </row>
    <row r="57" spans="1:33" ht="15.75" hidden="1" thickBot="1">
      <c r="A57" s="125">
        <v>39</v>
      </c>
      <c r="B57" s="25">
        <v>23</v>
      </c>
      <c r="C57" s="64" t="s">
        <v>134</v>
      </c>
      <c r="D57" s="64" t="s">
        <v>135</v>
      </c>
      <c r="E57" s="5">
        <v>115</v>
      </c>
      <c r="F57" s="6" t="s">
        <v>4</v>
      </c>
      <c r="G57" s="6" t="s">
        <v>269</v>
      </c>
      <c r="H57" s="6" t="s">
        <v>268</v>
      </c>
      <c r="I57" s="6">
        <v>31</v>
      </c>
      <c r="J57" s="6">
        <v>8</v>
      </c>
      <c r="K57" s="6">
        <v>2</v>
      </c>
      <c r="L57" s="6">
        <f t="shared" si="8"/>
        <v>21</v>
      </c>
      <c r="M57" s="19">
        <v>18</v>
      </c>
      <c r="N57" s="6">
        <v>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29">
        <f t="shared" si="9"/>
        <v>0</v>
      </c>
      <c r="AC57" s="83">
        <f t="shared" si="10"/>
        <v>21</v>
      </c>
      <c r="AD57" s="84">
        <f t="shared" si="11"/>
        <v>3</v>
      </c>
      <c r="AE57" s="84">
        <f t="shared" si="12"/>
        <v>18</v>
      </c>
      <c r="AF57" s="85">
        <f t="shared" si="13"/>
        <v>0.8571428571428571</v>
      </c>
      <c r="AG57" s="86">
        <f t="shared" si="14"/>
        <v>14.285714285714286</v>
      </c>
    </row>
    <row r="58" spans="1:33" ht="15.75" hidden="1" thickBot="1">
      <c r="A58" s="125">
        <v>40</v>
      </c>
      <c r="B58" s="6">
        <v>24</v>
      </c>
      <c r="C58" s="64" t="s">
        <v>149</v>
      </c>
      <c r="D58" s="64" t="s">
        <v>151</v>
      </c>
      <c r="E58" s="5">
        <v>220</v>
      </c>
      <c r="F58" s="6" t="s">
        <v>150</v>
      </c>
      <c r="G58" s="6" t="s">
        <v>267</v>
      </c>
      <c r="H58" s="6" t="s">
        <v>268</v>
      </c>
      <c r="I58" s="6">
        <v>31</v>
      </c>
      <c r="J58" s="6">
        <v>8</v>
      </c>
      <c r="K58" s="6">
        <v>2</v>
      </c>
      <c r="L58" s="6">
        <f t="shared" si="8"/>
        <v>21</v>
      </c>
      <c r="M58" s="19">
        <v>14</v>
      </c>
      <c r="N58" s="6">
        <v>1</v>
      </c>
      <c r="O58" s="6">
        <v>5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9">
        <f t="shared" si="9"/>
        <v>0</v>
      </c>
      <c r="AC58" s="83">
        <f t="shared" si="10"/>
        <v>21</v>
      </c>
      <c r="AD58" s="84">
        <f t="shared" si="11"/>
        <v>6</v>
      </c>
      <c r="AE58" s="84">
        <f t="shared" si="12"/>
        <v>15</v>
      </c>
      <c r="AF58" s="85">
        <f t="shared" si="13"/>
        <v>0.7142857142857143</v>
      </c>
      <c r="AG58" s="86">
        <f t="shared" si="14"/>
        <v>28.571428571428573</v>
      </c>
    </row>
    <row r="59" spans="1:33" ht="15.75" hidden="1" thickBot="1">
      <c r="A59" s="125">
        <v>41</v>
      </c>
      <c r="B59" s="25">
        <v>25</v>
      </c>
      <c r="C59" s="64" t="s">
        <v>158</v>
      </c>
      <c r="D59" s="64" t="s">
        <v>159</v>
      </c>
      <c r="E59" s="5">
        <v>531</v>
      </c>
      <c r="F59" s="6" t="s">
        <v>48</v>
      </c>
      <c r="G59" s="6" t="s">
        <v>271</v>
      </c>
      <c r="H59" s="6" t="s">
        <v>268</v>
      </c>
      <c r="I59" s="6">
        <v>31</v>
      </c>
      <c r="J59" s="6">
        <v>8</v>
      </c>
      <c r="K59" s="6">
        <v>2</v>
      </c>
      <c r="L59" s="6">
        <f t="shared" si="8"/>
        <v>21</v>
      </c>
      <c r="M59" s="19">
        <v>13</v>
      </c>
      <c r="N59" s="6">
        <v>7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0</v>
      </c>
      <c r="AB59" s="129">
        <f t="shared" si="9"/>
        <v>0</v>
      </c>
      <c r="AC59" s="83">
        <f t="shared" si="10"/>
        <v>21</v>
      </c>
      <c r="AD59" s="84">
        <f t="shared" si="11"/>
        <v>7</v>
      </c>
      <c r="AE59" s="84">
        <f t="shared" si="12"/>
        <v>14</v>
      </c>
      <c r="AF59" s="85">
        <f t="shared" si="13"/>
        <v>0.6666666666666666</v>
      </c>
      <c r="AG59" s="86">
        <f t="shared" si="14"/>
        <v>33.333333333333336</v>
      </c>
    </row>
    <row r="60" spans="1:33" ht="15.75" hidden="1" thickBot="1">
      <c r="A60" s="125">
        <v>42</v>
      </c>
      <c r="B60" s="6">
        <v>26</v>
      </c>
      <c r="C60" s="64" t="s">
        <v>161</v>
      </c>
      <c r="D60" s="64" t="s">
        <v>53</v>
      </c>
      <c r="E60" s="5">
        <v>180</v>
      </c>
      <c r="F60" s="6" t="s">
        <v>4</v>
      </c>
      <c r="G60" s="6" t="s">
        <v>272</v>
      </c>
      <c r="H60" s="6" t="s">
        <v>268</v>
      </c>
      <c r="I60" s="6">
        <v>31</v>
      </c>
      <c r="J60" s="6">
        <v>8</v>
      </c>
      <c r="K60" s="6">
        <v>2</v>
      </c>
      <c r="L60" s="6">
        <f t="shared" si="8"/>
        <v>21</v>
      </c>
      <c r="M60" s="19">
        <v>20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29">
        <f t="shared" si="9"/>
        <v>0</v>
      </c>
      <c r="AC60" s="83">
        <f t="shared" si="10"/>
        <v>21</v>
      </c>
      <c r="AD60" s="84">
        <f t="shared" si="11"/>
        <v>1</v>
      </c>
      <c r="AE60" s="84">
        <f t="shared" si="12"/>
        <v>20</v>
      </c>
      <c r="AF60" s="85">
        <f t="shared" si="13"/>
        <v>0.9523809523809523</v>
      </c>
      <c r="AG60" s="86">
        <f t="shared" si="14"/>
        <v>4.761904761904762</v>
      </c>
    </row>
    <row r="61" spans="1:33" ht="15.75" hidden="1" thickBot="1">
      <c r="A61" s="125">
        <v>43</v>
      </c>
      <c r="B61" s="25">
        <v>27</v>
      </c>
      <c r="C61" s="65" t="s">
        <v>204</v>
      </c>
      <c r="D61" s="65" t="s">
        <v>163</v>
      </c>
      <c r="E61" s="24">
        <v>1009</v>
      </c>
      <c r="F61" s="25" t="s">
        <v>183</v>
      </c>
      <c r="G61" s="25" t="s">
        <v>276</v>
      </c>
      <c r="H61" s="25" t="s">
        <v>268</v>
      </c>
      <c r="I61" s="6">
        <v>31</v>
      </c>
      <c r="J61" s="6">
        <v>8</v>
      </c>
      <c r="K61" s="6">
        <v>2</v>
      </c>
      <c r="L61" s="6">
        <f t="shared" si="8"/>
        <v>21</v>
      </c>
      <c r="M61" s="19">
        <v>14</v>
      </c>
      <c r="N61" s="6">
        <v>6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1</v>
      </c>
      <c r="Y61" s="6">
        <v>0</v>
      </c>
      <c r="Z61" s="6">
        <v>0</v>
      </c>
      <c r="AA61" s="6">
        <v>0</v>
      </c>
      <c r="AB61" s="129">
        <f t="shared" si="9"/>
        <v>0</v>
      </c>
      <c r="AC61" s="83">
        <f t="shared" si="10"/>
        <v>21</v>
      </c>
      <c r="AD61" s="84">
        <f t="shared" si="11"/>
        <v>7</v>
      </c>
      <c r="AE61" s="84">
        <f t="shared" si="12"/>
        <v>14</v>
      </c>
      <c r="AF61" s="85">
        <f t="shared" si="13"/>
        <v>0.6666666666666666</v>
      </c>
      <c r="AG61" s="86">
        <f t="shared" si="14"/>
        <v>33.333333333333336</v>
      </c>
    </row>
    <row r="62" spans="1:33" ht="15.75" hidden="1" thickBot="1">
      <c r="A62" s="125">
        <v>44</v>
      </c>
      <c r="B62" s="6">
        <v>28</v>
      </c>
      <c r="C62" s="64" t="s">
        <v>164</v>
      </c>
      <c r="D62" s="64" t="s">
        <v>165</v>
      </c>
      <c r="E62" s="5">
        <v>209</v>
      </c>
      <c r="F62" s="6" t="s">
        <v>129</v>
      </c>
      <c r="G62" s="6" t="s">
        <v>272</v>
      </c>
      <c r="H62" s="6" t="s">
        <v>268</v>
      </c>
      <c r="I62" s="6">
        <v>31</v>
      </c>
      <c r="J62" s="6">
        <v>4</v>
      </c>
      <c r="K62" s="6">
        <v>0</v>
      </c>
      <c r="L62" s="6">
        <f t="shared" si="8"/>
        <v>27</v>
      </c>
      <c r="M62" s="19">
        <v>17</v>
      </c>
      <c r="N62" s="6">
        <v>6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5</v>
      </c>
      <c r="AB62" s="129">
        <f t="shared" si="9"/>
        <v>1</v>
      </c>
      <c r="AC62" s="83">
        <f t="shared" si="10"/>
        <v>27</v>
      </c>
      <c r="AD62" s="84">
        <f t="shared" si="11"/>
        <v>9</v>
      </c>
      <c r="AE62" s="84">
        <f t="shared" si="12"/>
        <v>18</v>
      </c>
      <c r="AF62" s="85">
        <f t="shared" si="13"/>
        <v>0.6666666666666666</v>
      </c>
      <c r="AG62" s="86">
        <f t="shared" si="14"/>
        <v>33.33333333333333</v>
      </c>
    </row>
    <row r="63" spans="2:27" ht="15.75" customHeight="1" hidden="1">
      <c r="B63" s="3"/>
      <c r="C63" s="66"/>
      <c r="D63" s="66"/>
      <c r="E63" s="2"/>
      <c r="F63" s="3"/>
      <c r="G63" s="3"/>
      <c r="H63" s="3"/>
      <c r="I63" s="3"/>
      <c r="J63" s="3"/>
      <c r="K63" s="3"/>
      <c r="L63" s="3"/>
      <c r="M63" s="20"/>
      <c r="N63" s="18"/>
      <c r="O63" s="21"/>
      <c r="P63" s="21"/>
      <c r="Q63" s="21"/>
      <c r="R63" s="21"/>
      <c r="S63" s="21"/>
      <c r="T63" s="21"/>
      <c r="U63" s="21"/>
      <c r="V63" s="21"/>
      <c r="W63" s="127"/>
      <c r="X63" s="22"/>
      <c r="Y63" s="22"/>
      <c r="Z63" s="22"/>
      <c r="AA63" s="22"/>
    </row>
    <row r="64" spans="1:33" s="50" customFormat="1" ht="18.75" thickBot="1">
      <c r="A64" s="132">
        <v>44</v>
      </c>
      <c r="B64" s="133">
        <v>28</v>
      </c>
      <c r="C64" s="152" t="s">
        <v>184</v>
      </c>
      <c r="D64" s="153"/>
      <c r="E64" s="134"/>
      <c r="J64" s="16"/>
      <c r="L64" s="47">
        <f aca="true" t="shared" si="15" ref="L64:AB64">SUM(L35:L62)</f>
        <v>598</v>
      </c>
      <c r="M64" s="48">
        <f t="shared" si="15"/>
        <v>427</v>
      </c>
      <c r="N64" s="48">
        <f t="shared" si="15"/>
        <v>103</v>
      </c>
      <c r="O64" s="48">
        <f t="shared" si="15"/>
        <v>14</v>
      </c>
      <c r="P64" s="48">
        <f t="shared" si="15"/>
        <v>0</v>
      </c>
      <c r="Q64" s="48">
        <f t="shared" si="15"/>
        <v>0</v>
      </c>
      <c r="R64" s="48">
        <f t="shared" si="15"/>
        <v>21</v>
      </c>
      <c r="S64" s="48">
        <f t="shared" si="15"/>
        <v>1</v>
      </c>
      <c r="T64" s="48">
        <f t="shared" si="15"/>
        <v>0</v>
      </c>
      <c r="U64" s="48">
        <f t="shared" si="15"/>
        <v>0</v>
      </c>
      <c r="V64" s="48">
        <f t="shared" si="15"/>
        <v>0</v>
      </c>
      <c r="W64" s="48">
        <f t="shared" si="15"/>
        <v>0</v>
      </c>
      <c r="X64" s="48">
        <f t="shared" si="15"/>
        <v>9</v>
      </c>
      <c r="Y64" s="48">
        <f t="shared" si="15"/>
        <v>7</v>
      </c>
      <c r="Z64" s="48">
        <f t="shared" si="15"/>
        <v>11</v>
      </c>
      <c r="AA64" s="48">
        <f t="shared" si="15"/>
        <v>25</v>
      </c>
      <c r="AB64" s="48">
        <f t="shared" si="15"/>
        <v>5</v>
      </c>
      <c r="AC64" s="49">
        <f>L64</f>
        <v>598</v>
      </c>
      <c r="AD64" s="38">
        <f>N64+O64+P64+Q64+R64+S64+T64+U64+V64+W64+X64+Y64</f>
        <v>155</v>
      </c>
      <c r="AE64" s="38">
        <f>AC64-AD64</f>
        <v>443</v>
      </c>
      <c r="AF64" s="106">
        <f>(AC64-AD64)/ABS(AC64)</f>
        <v>0.7408026755852842</v>
      </c>
      <c r="AG64" s="107">
        <f>AD64/AC64%</f>
        <v>25.91973244147157</v>
      </c>
    </row>
    <row r="65" spans="1:33" s="142" customFormat="1" ht="15.75">
      <c r="A65" s="140"/>
      <c r="B65" s="127"/>
      <c r="C65" s="89"/>
      <c r="D65" s="89"/>
      <c r="E65" s="1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90"/>
      <c r="AD65" s="90"/>
      <c r="AE65" s="90"/>
      <c r="AF65" s="91"/>
      <c r="AG65" s="92"/>
    </row>
    <row r="66" spans="2:27" ht="15.75" thickBot="1">
      <c r="B66" s="3"/>
      <c r="C66" s="66"/>
      <c r="D66" s="66"/>
      <c r="E66" s="2"/>
      <c r="F66" s="3"/>
      <c r="G66" s="3"/>
      <c r="H66" s="3"/>
      <c r="I66" s="3"/>
      <c r="J66" s="3"/>
      <c r="K66" s="3"/>
      <c r="L66" s="3"/>
      <c r="M66" s="20"/>
      <c r="N66" s="18"/>
      <c r="O66" s="21"/>
      <c r="P66" s="21"/>
      <c r="Q66" s="21"/>
      <c r="R66" s="21"/>
      <c r="S66" s="21"/>
      <c r="T66" s="21"/>
      <c r="U66" s="21"/>
      <c r="V66" s="21"/>
      <c r="W66" s="127"/>
      <c r="X66" s="22"/>
      <c r="Y66" s="22"/>
      <c r="Z66" s="22"/>
      <c r="AA66" s="22"/>
    </row>
    <row r="67" spans="2:33" ht="32.25" thickBot="1">
      <c r="B67" s="40"/>
      <c r="C67" s="149" t="s">
        <v>194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1"/>
      <c r="AC67" s="77"/>
      <c r="AD67" s="76"/>
      <c r="AE67" s="77"/>
      <c r="AF67" s="77"/>
      <c r="AG67" s="77"/>
    </row>
    <row r="68" spans="2:24" ht="15.75" customHeight="1">
      <c r="B68" s="72"/>
      <c r="C68" s="93"/>
      <c r="D68" s="9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33" s="143" customFormat="1" ht="99.75" customHeight="1">
      <c r="A69" s="125" t="s">
        <v>172</v>
      </c>
      <c r="B69" s="6" t="s">
        <v>173</v>
      </c>
      <c r="C69" s="61" t="s">
        <v>0</v>
      </c>
      <c r="D69" s="61" t="s">
        <v>1</v>
      </c>
      <c r="E69" s="41" t="s">
        <v>211</v>
      </c>
      <c r="F69" s="41" t="s">
        <v>212</v>
      </c>
      <c r="G69" s="41"/>
      <c r="H69" s="41" t="s">
        <v>299</v>
      </c>
      <c r="I69" s="41" t="s">
        <v>213</v>
      </c>
      <c r="J69" s="41" t="s">
        <v>214</v>
      </c>
      <c r="K69" s="41" t="s">
        <v>215</v>
      </c>
      <c r="L69" s="42" t="s">
        <v>216</v>
      </c>
      <c r="M69" s="43" t="s">
        <v>217</v>
      </c>
      <c r="N69" s="62" t="s">
        <v>174</v>
      </c>
      <c r="O69" s="45" t="s">
        <v>218</v>
      </c>
      <c r="P69" s="45" t="s">
        <v>300</v>
      </c>
      <c r="Q69" s="45" t="s">
        <v>301</v>
      </c>
      <c r="R69" s="45" t="s">
        <v>302</v>
      </c>
      <c r="S69" s="45" t="s">
        <v>303</v>
      </c>
      <c r="T69" s="45" t="s">
        <v>304</v>
      </c>
      <c r="U69" s="103" t="s">
        <v>305</v>
      </c>
      <c r="V69" s="103" t="s">
        <v>306</v>
      </c>
      <c r="W69" s="103" t="s">
        <v>307</v>
      </c>
      <c r="X69" s="126" t="s">
        <v>313</v>
      </c>
      <c r="Y69" s="126" t="s">
        <v>219</v>
      </c>
      <c r="Z69" s="126" t="s">
        <v>220</v>
      </c>
      <c r="AA69" s="126" t="s">
        <v>221</v>
      </c>
      <c r="AB69" s="126" t="s">
        <v>314</v>
      </c>
      <c r="AC69" s="78" t="s">
        <v>208</v>
      </c>
      <c r="AD69" s="78" t="s">
        <v>295</v>
      </c>
      <c r="AE69" s="79" t="s">
        <v>296</v>
      </c>
      <c r="AF69" s="79" t="s">
        <v>209</v>
      </c>
      <c r="AG69" s="79" t="s">
        <v>210</v>
      </c>
    </row>
    <row r="70" spans="1:33" s="143" customFormat="1" ht="15.75" customHeight="1" thickBot="1">
      <c r="A70" s="127"/>
      <c r="B70" s="3"/>
      <c r="C70" s="63"/>
      <c r="D70" s="63"/>
      <c r="E70" s="55"/>
      <c r="F70" s="55"/>
      <c r="G70" s="55"/>
      <c r="H70" s="55"/>
      <c r="I70" s="55"/>
      <c r="J70" s="55"/>
      <c r="K70" s="55"/>
      <c r="L70" s="56"/>
      <c r="M70" s="57"/>
      <c r="N70" s="58"/>
      <c r="O70" s="59"/>
      <c r="P70" s="59"/>
      <c r="Q70" s="59"/>
      <c r="R70" s="59"/>
      <c r="S70" s="59"/>
      <c r="T70" s="59"/>
      <c r="U70" s="59"/>
      <c r="V70" s="59"/>
      <c r="W70" s="128"/>
      <c r="X70" s="128"/>
      <c r="Y70" s="128"/>
      <c r="Z70" s="128"/>
      <c r="AA70" s="128"/>
      <c r="AB70" s="128"/>
      <c r="AC70" s="81"/>
      <c r="AD70" s="82"/>
      <c r="AE70" s="82"/>
      <c r="AF70" s="82"/>
      <c r="AG70" s="82"/>
    </row>
    <row r="71" spans="1:33" ht="15.75" hidden="1" thickBot="1">
      <c r="A71" s="125">
        <v>45</v>
      </c>
      <c r="B71" s="6">
        <v>1</v>
      </c>
      <c r="C71" s="64" t="s">
        <v>14</v>
      </c>
      <c r="D71" s="64" t="s">
        <v>15</v>
      </c>
      <c r="E71" s="5">
        <v>2020</v>
      </c>
      <c r="F71" s="6" t="s">
        <v>183</v>
      </c>
      <c r="G71" s="6" t="s">
        <v>284</v>
      </c>
      <c r="H71" s="6" t="s">
        <v>279</v>
      </c>
      <c r="I71" s="6">
        <v>31</v>
      </c>
      <c r="J71" s="6">
        <v>4</v>
      </c>
      <c r="K71" s="6">
        <v>1</v>
      </c>
      <c r="L71" s="6">
        <f aca="true" t="shared" si="16" ref="L71:L106">(I71-J71-K71)</f>
        <v>26</v>
      </c>
      <c r="M71" s="19">
        <v>26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9">
        <f aca="true" t="shared" si="17" ref="AB71:AB106">L71-M71-N71-O71-P71-Q71-R71-S71-T71-U71-V71-W71-X71-Y71-Z71</f>
        <v>0</v>
      </c>
      <c r="AC71" s="83">
        <f aca="true" t="shared" si="18" ref="AC71:AC106">L71</f>
        <v>26</v>
      </c>
      <c r="AD71" s="84">
        <f aca="true" t="shared" si="19" ref="AD71:AD106">N71+O71+W71+X71+Y71</f>
        <v>0</v>
      </c>
      <c r="AE71" s="84">
        <f aca="true" t="shared" si="20" ref="AE71:AE106">AC71-AD71</f>
        <v>26</v>
      </c>
      <c r="AF71" s="85">
        <f aca="true" t="shared" si="21" ref="AF71:AF106">(AC71-AD71)/ABS(AC71)</f>
        <v>1</v>
      </c>
      <c r="AG71" s="86">
        <f aca="true" t="shared" si="22" ref="AG71:AG106">AD71/AC71%</f>
        <v>0</v>
      </c>
    </row>
    <row r="72" spans="1:33" ht="15.75" hidden="1" thickBot="1">
      <c r="A72" s="125">
        <v>46</v>
      </c>
      <c r="B72" s="6">
        <v>2</v>
      </c>
      <c r="C72" s="64" t="s">
        <v>238</v>
      </c>
      <c r="D72" s="131" t="s">
        <v>53</v>
      </c>
      <c r="E72" s="7">
        <v>10091</v>
      </c>
      <c r="F72" s="6" t="s">
        <v>96</v>
      </c>
      <c r="G72" s="6" t="s">
        <v>284</v>
      </c>
      <c r="H72" s="6" t="s">
        <v>279</v>
      </c>
      <c r="I72" s="6">
        <v>31</v>
      </c>
      <c r="J72" s="6">
        <v>4</v>
      </c>
      <c r="K72" s="6">
        <v>5</v>
      </c>
      <c r="L72" s="6">
        <f t="shared" si="16"/>
        <v>22</v>
      </c>
      <c r="M72" s="19">
        <v>22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4</v>
      </c>
      <c r="AB72" s="129">
        <f t="shared" si="17"/>
        <v>0</v>
      </c>
      <c r="AC72" s="83">
        <f t="shared" si="18"/>
        <v>22</v>
      </c>
      <c r="AD72" s="84">
        <f t="shared" si="19"/>
        <v>0</v>
      </c>
      <c r="AE72" s="84">
        <f t="shared" si="20"/>
        <v>22</v>
      </c>
      <c r="AF72" s="85">
        <f t="shared" si="21"/>
        <v>1</v>
      </c>
      <c r="AG72" s="86">
        <f t="shared" si="22"/>
        <v>0</v>
      </c>
    </row>
    <row r="73" spans="1:33" ht="15.75" hidden="1" thickBot="1">
      <c r="A73" s="125">
        <v>47</v>
      </c>
      <c r="B73" s="6">
        <v>3</v>
      </c>
      <c r="C73" s="64" t="s">
        <v>205</v>
      </c>
      <c r="D73" s="64" t="s">
        <v>206</v>
      </c>
      <c r="E73" s="7">
        <v>10084</v>
      </c>
      <c r="F73" s="6" t="s">
        <v>183</v>
      </c>
      <c r="G73" s="6" t="s">
        <v>284</v>
      </c>
      <c r="H73" s="6" t="s">
        <v>279</v>
      </c>
      <c r="I73" s="6">
        <v>31</v>
      </c>
      <c r="J73" s="6">
        <v>4</v>
      </c>
      <c r="K73" s="6">
        <v>2</v>
      </c>
      <c r="L73" s="6">
        <f t="shared" si="16"/>
        <v>25</v>
      </c>
      <c r="M73" s="19">
        <v>24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4</v>
      </c>
      <c r="AB73" s="129">
        <f t="shared" si="17"/>
        <v>0</v>
      </c>
      <c r="AC73" s="83">
        <f t="shared" si="18"/>
        <v>25</v>
      </c>
      <c r="AD73" s="84">
        <f t="shared" si="19"/>
        <v>1</v>
      </c>
      <c r="AE73" s="84">
        <f t="shared" si="20"/>
        <v>24</v>
      </c>
      <c r="AF73" s="85">
        <f t="shared" si="21"/>
        <v>0.96</v>
      </c>
      <c r="AG73" s="86">
        <f t="shared" si="22"/>
        <v>4</v>
      </c>
    </row>
    <row r="74" spans="1:33" ht="15.75" hidden="1" thickBot="1">
      <c r="A74" s="125">
        <v>48</v>
      </c>
      <c r="B74" s="6">
        <v>4</v>
      </c>
      <c r="C74" s="64" t="s">
        <v>223</v>
      </c>
      <c r="D74" s="64" t="s">
        <v>49</v>
      </c>
      <c r="E74" s="7">
        <v>9897</v>
      </c>
      <c r="F74" s="6" t="s">
        <v>96</v>
      </c>
      <c r="G74" s="6" t="s">
        <v>284</v>
      </c>
      <c r="H74" s="6" t="s">
        <v>279</v>
      </c>
      <c r="I74" s="6">
        <v>31</v>
      </c>
      <c r="J74" s="6">
        <v>4</v>
      </c>
      <c r="K74" s="6">
        <v>2</v>
      </c>
      <c r="L74" s="6">
        <f t="shared" si="16"/>
        <v>25</v>
      </c>
      <c r="M74" s="19">
        <v>22</v>
      </c>
      <c r="N74" s="6">
        <v>3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9">
        <f t="shared" si="17"/>
        <v>0</v>
      </c>
      <c r="AC74" s="83">
        <f t="shared" si="18"/>
        <v>25</v>
      </c>
      <c r="AD74" s="84">
        <f t="shared" si="19"/>
        <v>3</v>
      </c>
      <c r="AE74" s="84">
        <f t="shared" si="20"/>
        <v>22</v>
      </c>
      <c r="AF74" s="85">
        <f t="shared" si="21"/>
        <v>0.88</v>
      </c>
      <c r="AG74" s="86">
        <f t="shared" si="22"/>
        <v>12</v>
      </c>
    </row>
    <row r="75" spans="1:33" ht="15.75" hidden="1" thickBot="1">
      <c r="A75" s="125">
        <v>49</v>
      </c>
      <c r="B75" s="6">
        <v>5</v>
      </c>
      <c r="C75" s="64" t="s">
        <v>36</v>
      </c>
      <c r="D75" s="64" t="s">
        <v>38</v>
      </c>
      <c r="E75" s="5">
        <v>172</v>
      </c>
      <c r="F75" s="6" t="s">
        <v>4</v>
      </c>
      <c r="G75" s="6" t="s">
        <v>284</v>
      </c>
      <c r="H75" s="6" t="s">
        <v>279</v>
      </c>
      <c r="I75" s="6">
        <v>31</v>
      </c>
      <c r="J75" s="6">
        <v>4</v>
      </c>
      <c r="K75" s="6">
        <v>2</v>
      </c>
      <c r="L75" s="6">
        <f t="shared" si="16"/>
        <v>25</v>
      </c>
      <c r="M75" s="19">
        <v>25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4</v>
      </c>
      <c r="AB75" s="129">
        <f t="shared" si="17"/>
        <v>0</v>
      </c>
      <c r="AC75" s="83">
        <f t="shared" si="18"/>
        <v>25</v>
      </c>
      <c r="AD75" s="84">
        <f t="shared" si="19"/>
        <v>0</v>
      </c>
      <c r="AE75" s="84">
        <f t="shared" si="20"/>
        <v>25</v>
      </c>
      <c r="AF75" s="85">
        <f t="shared" si="21"/>
        <v>1</v>
      </c>
      <c r="AG75" s="86">
        <f t="shared" si="22"/>
        <v>0</v>
      </c>
    </row>
    <row r="76" spans="1:33" ht="15.75" hidden="1" thickBot="1">
      <c r="A76" s="125">
        <v>50</v>
      </c>
      <c r="B76" s="6">
        <v>6</v>
      </c>
      <c r="C76" s="64" t="s">
        <v>46</v>
      </c>
      <c r="D76" s="64" t="s">
        <v>49</v>
      </c>
      <c r="E76" s="5">
        <v>534</v>
      </c>
      <c r="F76" s="6" t="s">
        <v>183</v>
      </c>
      <c r="G76" s="6" t="s">
        <v>284</v>
      </c>
      <c r="H76" s="6" t="s">
        <v>279</v>
      </c>
      <c r="I76" s="6">
        <v>31</v>
      </c>
      <c r="J76" s="6">
        <v>4</v>
      </c>
      <c r="K76" s="6">
        <v>0</v>
      </c>
      <c r="L76" s="6">
        <f t="shared" si="16"/>
        <v>27</v>
      </c>
      <c r="M76" s="19">
        <v>25</v>
      </c>
      <c r="N76" s="6">
        <v>2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4</v>
      </c>
      <c r="AB76" s="129">
        <f t="shared" si="17"/>
        <v>0</v>
      </c>
      <c r="AC76" s="83">
        <f t="shared" si="18"/>
        <v>27</v>
      </c>
      <c r="AD76" s="84">
        <f t="shared" si="19"/>
        <v>2</v>
      </c>
      <c r="AE76" s="84">
        <f t="shared" si="20"/>
        <v>25</v>
      </c>
      <c r="AF76" s="85">
        <f t="shared" si="21"/>
        <v>0.9259259259259259</v>
      </c>
      <c r="AG76" s="86">
        <f t="shared" si="22"/>
        <v>7.4074074074074066</v>
      </c>
    </row>
    <row r="77" spans="1:33" ht="15.75" hidden="1" thickBot="1">
      <c r="A77" s="125">
        <v>51</v>
      </c>
      <c r="B77" s="6">
        <v>7</v>
      </c>
      <c r="C77" s="64" t="s">
        <v>285</v>
      </c>
      <c r="D77" s="131" t="s">
        <v>163</v>
      </c>
      <c r="E77" s="7">
        <v>10092</v>
      </c>
      <c r="F77" s="6" t="s">
        <v>96</v>
      </c>
      <c r="G77" s="6" t="s">
        <v>284</v>
      </c>
      <c r="H77" s="6" t="s">
        <v>279</v>
      </c>
      <c r="I77" s="6">
        <v>31</v>
      </c>
      <c r="J77" s="6">
        <v>4</v>
      </c>
      <c r="K77" s="6">
        <v>2</v>
      </c>
      <c r="L77" s="6">
        <f t="shared" si="16"/>
        <v>25</v>
      </c>
      <c r="M77" s="19">
        <v>26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3</v>
      </c>
      <c r="AB77" s="129">
        <f t="shared" si="17"/>
        <v>-1</v>
      </c>
      <c r="AC77" s="83">
        <f t="shared" si="18"/>
        <v>25</v>
      </c>
      <c r="AD77" s="84">
        <f t="shared" si="19"/>
        <v>0</v>
      </c>
      <c r="AE77" s="84">
        <f t="shared" si="20"/>
        <v>25</v>
      </c>
      <c r="AF77" s="85">
        <f t="shared" si="21"/>
        <v>1</v>
      </c>
      <c r="AG77" s="86">
        <f t="shared" si="22"/>
        <v>0</v>
      </c>
    </row>
    <row r="78" spans="1:33" ht="16.5" hidden="1" thickBot="1">
      <c r="A78" s="125">
        <v>52</v>
      </c>
      <c r="B78" s="6">
        <v>8</v>
      </c>
      <c r="C78" s="139" t="s">
        <v>67</v>
      </c>
      <c r="D78" s="139" t="s">
        <v>68</v>
      </c>
      <c r="E78" s="5">
        <v>185</v>
      </c>
      <c r="F78" s="6" t="s">
        <v>4</v>
      </c>
      <c r="G78" s="6" t="s">
        <v>280</v>
      </c>
      <c r="H78" s="6" t="s">
        <v>279</v>
      </c>
      <c r="I78" s="6">
        <v>31</v>
      </c>
      <c r="J78" s="6">
        <v>8</v>
      </c>
      <c r="K78" s="6">
        <v>2</v>
      </c>
      <c r="L78" s="6">
        <f t="shared" si="16"/>
        <v>21</v>
      </c>
      <c r="M78" s="19">
        <v>20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</v>
      </c>
      <c r="AA78" s="6">
        <v>0</v>
      </c>
      <c r="AB78" s="129">
        <f t="shared" si="17"/>
        <v>0</v>
      </c>
      <c r="AC78" s="83">
        <f t="shared" si="18"/>
        <v>21</v>
      </c>
      <c r="AD78" s="84">
        <f t="shared" si="19"/>
        <v>0</v>
      </c>
      <c r="AE78" s="84">
        <f t="shared" si="20"/>
        <v>21</v>
      </c>
      <c r="AF78" s="85">
        <f t="shared" si="21"/>
        <v>1</v>
      </c>
      <c r="AG78" s="86">
        <f t="shared" si="22"/>
        <v>0</v>
      </c>
    </row>
    <row r="79" spans="1:33" ht="15.75" hidden="1" thickBot="1">
      <c r="A79" s="125">
        <v>53</v>
      </c>
      <c r="B79" s="6">
        <v>9</v>
      </c>
      <c r="C79" s="64" t="s">
        <v>70</v>
      </c>
      <c r="D79" s="64" t="s">
        <v>71</v>
      </c>
      <c r="E79" s="5">
        <v>191</v>
      </c>
      <c r="F79" s="6" t="s">
        <v>83</v>
      </c>
      <c r="G79" s="6" t="s">
        <v>280</v>
      </c>
      <c r="H79" s="6" t="s">
        <v>279</v>
      </c>
      <c r="I79" s="6">
        <v>31</v>
      </c>
      <c r="J79" s="6">
        <v>4</v>
      </c>
      <c r="K79" s="6">
        <v>3</v>
      </c>
      <c r="L79" s="6">
        <f t="shared" si="16"/>
        <v>24</v>
      </c>
      <c r="M79" s="19">
        <v>19</v>
      </c>
      <c r="N79" s="6">
        <v>5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9">
        <f t="shared" si="17"/>
        <v>0</v>
      </c>
      <c r="AC79" s="83">
        <f t="shared" si="18"/>
        <v>24</v>
      </c>
      <c r="AD79" s="84">
        <f t="shared" si="19"/>
        <v>5</v>
      </c>
      <c r="AE79" s="84">
        <f t="shared" si="20"/>
        <v>19</v>
      </c>
      <c r="AF79" s="85">
        <f t="shared" si="21"/>
        <v>0.7916666666666666</v>
      </c>
      <c r="AG79" s="86">
        <f t="shared" si="22"/>
        <v>20.833333333333336</v>
      </c>
    </row>
    <row r="80" spans="1:33" ht="16.5" hidden="1" thickBot="1">
      <c r="A80" s="125">
        <v>54</v>
      </c>
      <c r="B80" s="6">
        <v>10</v>
      </c>
      <c r="C80" s="139" t="s">
        <v>72</v>
      </c>
      <c r="D80" s="139" t="s">
        <v>190</v>
      </c>
      <c r="E80" s="5">
        <v>182</v>
      </c>
      <c r="F80" s="6" t="s">
        <v>4</v>
      </c>
      <c r="G80" s="6" t="s">
        <v>281</v>
      </c>
      <c r="H80" s="6" t="s">
        <v>279</v>
      </c>
      <c r="I80" s="6">
        <v>31</v>
      </c>
      <c r="J80" s="6">
        <v>8</v>
      </c>
      <c r="K80" s="6">
        <v>2</v>
      </c>
      <c r="L80" s="6">
        <f t="shared" si="16"/>
        <v>21</v>
      </c>
      <c r="M80" s="19">
        <v>17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4</v>
      </c>
      <c r="AA80" s="6">
        <v>0</v>
      </c>
      <c r="AB80" s="129">
        <f t="shared" si="17"/>
        <v>0</v>
      </c>
      <c r="AC80" s="83">
        <f t="shared" si="18"/>
        <v>21</v>
      </c>
      <c r="AD80" s="84">
        <f t="shared" si="19"/>
        <v>0</v>
      </c>
      <c r="AE80" s="84">
        <f t="shared" si="20"/>
        <v>21</v>
      </c>
      <c r="AF80" s="85">
        <f t="shared" si="21"/>
        <v>1</v>
      </c>
      <c r="AG80" s="86">
        <f t="shared" si="22"/>
        <v>0</v>
      </c>
    </row>
    <row r="81" spans="1:33" ht="15.75" hidden="1" thickBot="1">
      <c r="A81" s="125">
        <v>55</v>
      </c>
      <c r="B81" s="6">
        <v>11</v>
      </c>
      <c r="C81" s="64" t="s">
        <v>72</v>
      </c>
      <c r="D81" s="64" t="s">
        <v>76</v>
      </c>
      <c r="E81" s="5">
        <v>175</v>
      </c>
      <c r="F81" s="6" t="s">
        <v>4</v>
      </c>
      <c r="G81" s="6" t="s">
        <v>284</v>
      </c>
      <c r="H81" s="6" t="s">
        <v>279</v>
      </c>
      <c r="I81" s="6">
        <v>31</v>
      </c>
      <c r="J81" s="6">
        <v>4</v>
      </c>
      <c r="K81" s="6">
        <v>2</v>
      </c>
      <c r="L81" s="6">
        <f t="shared" si="16"/>
        <v>25</v>
      </c>
      <c r="M81" s="19">
        <v>19</v>
      </c>
      <c r="N81" s="6">
        <v>4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5</v>
      </c>
      <c r="AB81" s="129">
        <f t="shared" si="17"/>
        <v>1</v>
      </c>
      <c r="AC81" s="83">
        <f t="shared" si="18"/>
        <v>25</v>
      </c>
      <c r="AD81" s="84">
        <f t="shared" si="19"/>
        <v>4</v>
      </c>
      <c r="AE81" s="84">
        <f t="shared" si="20"/>
        <v>21</v>
      </c>
      <c r="AF81" s="85">
        <f t="shared" si="21"/>
        <v>0.84</v>
      </c>
      <c r="AG81" s="86">
        <f t="shared" si="22"/>
        <v>16</v>
      </c>
    </row>
    <row r="82" spans="1:33" ht="16.5" hidden="1" thickBot="1">
      <c r="A82" s="125">
        <v>56</v>
      </c>
      <c r="B82" s="6">
        <v>12</v>
      </c>
      <c r="C82" s="139" t="s">
        <v>72</v>
      </c>
      <c r="D82" s="139" t="s">
        <v>77</v>
      </c>
      <c r="E82" s="5">
        <v>201</v>
      </c>
      <c r="F82" s="6" t="s">
        <v>83</v>
      </c>
      <c r="G82" s="6" t="s">
        <v>282</v>
      </c>
      <c r="H82" s="6" t="s">
        <v>279</v>
      </c>
      <c r="I82" s="6">
        <v>31</v>
      </c>
      <c r="J82" s="6">
        <v>8</v>
      </c>
      <c r="K82" s="6">
        <v>2</v>
      </c>
      <c r="L82" s="6">
        <f t="shared" si="16"/>
        <v>21</v>
      </c>
      <c r="M82" s="19">
        <v>21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29">
        <f t="shared" si="17"/>
        <v>0</v>
      </c>
      <c r="AC82" s="83">
        <f t="shared" si="18"/>
        <v>21</v>
      </c>
      <c r="AD82" s="84">
        <f t="shared" si="19"/>
        <v>0</v>
      </c>
      <c r="AE82" s="84">
        <f t="shared" si="20"/>
        <v>21</v>
      </c>
      <c r="AF82" s="85">
        <f t="shared" si="21"/>
        <v>1</v>
      </c>
      <c r="AG82" s="86">
        <f t="shared" si="22"/>
        <v>0</v>
      </c>
    </row>
    <row r="83" spans="1:33" ht="16.5" hidden="1" thickBot="1">
      <c r="A83" s="125">
        <v>57</v>
      </c>
      <c r="B83" s="6">
        <v>13</v>
      </c>
      <c r="C83" s="139" t="s">
        <v>86</v>
      </c>
      <c r="D83" s="139" t="s">
        <v>35</v>
      </c>
      <c r="E83" s="5">
        <v>204</v>
      </c>
      <c r="F83" s="6" t="s">
        <v>30</v>
      </c>
      <c r="G83" s="6" t="s">
        <v>282</v>
      </c>
      <c r="H83" s="6" t="s">
        <v>279</v>
      </c>
      <c r="I83" s="6">
        <v>31</v>
      </c>
      <c r="J83" s="6">
        <v>8</v>
      </c>
      <c r="K83" s="6">
        <v>2</v>
      </c>
      <c r="L83" s="6">
        <f t="shared" si="16"/>
        <v>21</v>
      </c>
      <c r="M83" s="19">
        <v>19</v>
      </c>
      <c r="N83" s="6">
        <v>2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29">
        <f t="shared" si="17"/>
        <v>0</v>
      </c>
      <c r="AC83" s="83">
        <f t="shared" si="18"/>
        <v>21</v>
      </c>
      <c r="AD83" s="84">
        <f t="shared" si="19"/>
        <v>2</v>
      </c>
      <c r="AE83" s="84">
        <f t="shared" si="20"/>
        <v>19</v>
      </c>
      <c r="AF83" s="85">
        <f t="shared" si="21"/>
        <v>0.9047619047619048</v>
      </c>
      <c r="AG83" s="86">
        <f t="shared" si="22"/>
        <v>9.523809523809524</v>
      </c>
    </row>
    <row r="84" spans="1:33" ht="15.75" hidden="1" thickBot="1">
      <c r="A84" s="125">
        <v>58</v>
      </c>
      <c r="B84" s="6">
        <v>14</v>
      </c>
      <c r="C84" s="64" t="s">
        <v>86</v>
      </c>
      <c r="D84" s="64" t="s">
        <v>16</v>
      </c>
      <c r="E84" s="7">
        <v>10087</v>
      </c>
      <c r="F84" s="6" t="s">
        <v>96</v>
      </c>
      <c r="G84" s="6" t="s">
        <v>284</v>
      </c>
      <c r="H84" s="6" t="s">
        <v>279</v>
      </c>
      <c r="I84" s="6">
        <v>31</v>
      </c>
      <c r="J84" s="6">
        <v>4</v>
      </c>
      <c r="K84" s="6">
        <v>2</v>
      </c>
      <c r="L84" s="6">
        <f t="shared" si="16"/>
        <v>25</v>
      </c>
      <c r="M84" s="19">
        <v>20</v>
      </c>
      <c r="N84" s="6">
        <v>5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9">
        <f t="shared" si="17"/>
        <v>0</v>
      </c>
      <c r="AC84" s="83">
        <f t="shared" si="18"/>
        <v>25</v>
      </c>
      <c r="AD84" s="84">
        <f t="shared" si="19"/>
        <v>5</v>
      </c>
      <c r="AE84" s="84">
        <f t="shared" si="20"/>
        <v>20</v>
      </c>
      <c r="AF84" s="85">
        <f t="shared" si="21"/>
        <v>0.8</v>
      </c>
      <c r="AG84" s="86">
        <f t="shared" si="22"/>
        <v>20</v>
      </c>
    </row>
    <row r="85" spans="1:33" ht="15.75" hidden="1" thickBot="1">
      <c r="A85" s="125">
        <v>59</v>
      </c>
      <c r="B85" s="6">
        <v>15</v>
      </c>
      <c r="C85" s="64" t="s">
        <v>93</v>
      </c>
      <c r="D85" s="64" t="s">
        <v>94</v>
      </c>
      <c r="E85" s="5">
        <v>76</v>
      </c>
      <c r="F85" s="6" t="s">
        <v>4</v>
      </c>
      <c r="G85" s="6" t="s">
        <v>284</v>
      </c>
      <c r="H85" s="6" t="s">
        <v>279</v>
      </c>
      <c r="I85" s="6">
        <v>31</v>
      </c>
      <c r="J85" s="6">
        <v>4</v>
      </c>
      <c r="K85" s="6">
        <v>2</v>
      </c>
      <c r="L85" s="6">
        <f t="shared" si="16"/>
        <v>25</v>
      </c>
      <c r="M85" s="19">
        <v>0</v>
      </c>
      <c r="N85" s="6">
        <v>0</v>
      </c>
      <c r="O85" s="6">
        <v>0</v>
      </c>
      <c r="P85" s="6">
        <v>0</v>
      </c>
      <c r="Q85" s="6">
        <v>25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4</v>
      </c>
      <c r="AB85" s="129">
        <f t="shared" si="17"/>
        <v>0</v>
      </c>
      <c r="AC85" s="83">
        <f t="shared" si="18"/>
        <v>25</v>
      </c>
      <c r="AD85" s="84">
        <f t="shared" si="19"/>
        <v>0</v>
      </c>
      <c r="AE85" s="84">
        <f t="shared" si="20"/>
        <v>25</v>
      </c>
      <c r="AF85" s="85">
        <f t="shared" si="21"/>
        <v>1</v>
      </c>
      <c r="AG85" s="86">
        <f t="shared" si="22"/>
        <v>0</v>
      </c>
    </row>
    <row r="86" spans="1:33" ht="15.75" hidden="1" thickBot="1">
      <c r="A86" s="125">
        <v>60</v>
      </c>
      <c r="B86" s="6">
        <v>16</v>
      </c>
      <c r="C86" s="64" t="s">
        <v>93</v>
      </c>
      <c r="D86" s="64" t="s">
        <v>12</v>
      </c>
      <c r="E86" s="5">
        <v>2023</v>
      </c>
      <c r="F86" s="6" t="s">
        <v>150</v>
      </c>
      <c r="G86" s="6" t="s">
        <v>284</v>
      </c>
      <c r="H86" s="6" t="s">
        <v>279</v>
      </c>
      <c r="I86" s="6">
        <v>31</v>
      </c>
      <c r="J86" s="6">
        <v>4</v>
      </c>
      <c r="K86" s="6">
        <v>1</v>
      </c>
      <c r="L86" s="6">
        <f t="shared" si="16"/>
        <v>26</v>
      </c>
      <c r="M86" s="19">
        <v>22</v>
      </c>
      <c r="N86" s="6">
        <v>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3</v>
      </c>
      <c r="AB86" s="129">
        <f t="shared" si="17"/>
        <v>-1</v>
      </c>
      <c r="AC86" s="83">
        <f t="shared" si="18"/>
        <v>26</v>
      </c>
      <c r="AD86" s="84">
        <f t="shared" si="19"/>
        <v>5</v>
      </c>
      <c r="AE86" s="84">
        <f t="shared" si="20"/>
        <v>21</v>
      </c>
      <c r="AF86" s="85">
        <f t="shared" si="21"/>
        <v>0.8076923076923077</v>
      </c>
      <c r="AG86" s="86">
        <f t="shared" si="22"/>
        <v>19.23076923076923</v>
      </c>
    </row>
    <row r="87" spans="1:33" ht="15.75" hidden="1" thickBot="1">
      <c r="A87" s="125">
        <v>61</v>
      </c>
      <c r="B87" s="6">
        <v>17</v>
      </c>
      <c r="C87" s="64" t="s">
        <v>93</v>
      </c>
      <c r="D87" s="131" t="s">
        <v>237</v>
      </c>
      <c r="E87" s="7">
        <v>10089</v>
      </c>
      <c r="F87" s="6" t="s">
        <v>96</v>
      </c>
      <c r="G87" s="6" t="s">
        <v>284</v>
      </c>
      <c r="H87" s="6" t="s">
        <v>279</v>
      </c>
      <c r="I87" s="6">
        <v>31</v>
      </c>
      <c r="J87" s="6">
        <v>4</v>
      </c>
      <c r="K87" s="6">
        <v>11</v>
      </c>
      <c r="L87" s="6">
        <f t="shared" si="16"/>
        <v>16</v>
      </c>
      <c r="M87" s="19">
        <v>15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5</v>
      </c>
      <c r="AB87" s="129">
        <f t="shared" si="17"/>
        <v>1</v>
      </c>
      <c r="AC87" s="83">
        <f t="shared" si="18"/>
        <v>16</v>
      </c>
      <c r="AD87" s="84">
        <f t="shared" si="19"/>
        <v>0</v>
      </c>
      <c r="AE87" s="84">
        <f t="shared" si="20"/>
        <v>16</v>
      </c>
      <c r="AF87" s="85">
        <f t="shared" si="21"/>
        <v>1</v>
      </c>
      <c r="AG87" s="86">
        <f t="shared" si="22"/>
        <v>0</v>
      </c>
    </row>
    <row r="88" spans="1:33" ht="15.75" hidden="1" thickBot="1">
      <c r="A88" s="125">
        <v>62</v>
      </c>
      <c r="B88" s="6">
        <v>18</v>
      </c>
      <c r="C88" s="64" t="s">
        <v>224</v>
      </c>
      <c r="D88" s="64" t="s">
        <v>123</v>
      </c>
      <c r="E88" s="5">
        <v>9898</v>
      </c>
      <c r="F88" s="6" t="s">
        <v>96</v>
      </c>
      <c r="G88" s="6" t="s">
        <v>284</v>
      </c>
      <c r="H88" s="6" t="s">
        <v>279</v>
      </c>
      <c r="I88" s="6">
        <v>31</v>
      </c>
      <c r="J88" s="6">
        <v>4</v>
      </c>
      <c r="K88" s="6">
        <v>0</v>
      </c>
      <c r="L88" s="6">
        <f t="shared" si="16"/>
        <v>27</v>
      </c>
      <c r="M88" s="19">
        <v>21</v>
      </c>
      <c r="N88" s="6">
        <v>6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4</v>
      </c>
      <c r="AB88" s="129">
        <f t="shared" si="17"/>
        <v>0</v>
      </c>
      <c r="AC88" s="83">
        <f t="shared" si="18"/>
        <v>27</v>
      </c>
      <c r="AD88" s="84">
        <f t="shared" si="19"/>
        <v>6</v>
      </c>
      <c r="AE88" s="84">
        <f t="shared" si="20"/>
        <v>21</v>
      </c>
      <c r="AF88" s="85">
        <f t="shared" si="21"/>
        <v>0.7777777777777778</v>
      </c>
      <c r="AG88" s="86">
        <f t="shared" si="22"/>
        <v>22.22222222222222</v>
      </c>
    </row>
    <row r="89" spans="1:33" ht="15.75" hidden="1" thickBot="1">
      <c r="A89" s="125">
        <v>63</v>
      </c>
      <c r="B89" s="6">
        <v>19</v>
      </c>
      <c r="C89" s="64" t="s">
        <v>225</v>
      </c>
      <c r="D89" s="64" t="s">
        <v>12</v>
      </c>
      <c r="E89" s="5">
        <v>2062</v>
      </c>
      <c r="F89" s="6" t="s">
        <v>96</v>
      </c>
      <c r="G89" s="6" t="s">
        <v>284</v>
      </c>
      <c r="H89" s="6" t="s">
        <v>279</v>
      </c>
      <c r="I89" s="6">
        <v>31</v>
      </c>
      <c r="J89" s="6">
        <v>4</v>
      </c>
      <c r="K89" s="6">
        <v>2</v>
      </c>
      <c r="L89" s="6">
        <f t="shared" si="16"/>
        <v>25</v>
      </c>
      <c r="M89" s="19">
        <v>24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5</v>
      </c>
      <c r="AB89" s="129">
        <f t="shared" si="17"/>
        <v>1</v>
      </c>
      <c r="AC89" s="83">
        <f t="shared" si="18"/>
        <v>25</v>
      </c>
      <c r="AD89" s="84">
        <f t="shared" si="19"/>
        <v>0</v>
      </c>
      <c r="AE89" s="84">
        <f t="shared" si="20"/>
        <v>25</v>
      </c>
      <c r="AF89" s="85">
        <f t="shared" si="21"/>
        <v>1</v>
      </c>
      <c r="AG89" s="86">
        <f t="shared" si="22"/>
        <v>0</v>
      </c>
    </row>
    <row r="90" spans="1:33" ht="16.5" hidden="1" thickBot="1">
      <c r="A90" s="125">
        <v>64</v>
      </c>
      <c r="B90" s="6">
        <v>20</v>
      </c>
      <c r="C90" s="139" t="s">
        <v>100</v>
      </c>
      <c r="D90" s="139" t="s">
        <v>101</v>
      </c>
      <c r="E90" s="5">
        <v>537</v>
      </c>
      <c r="F90" s="6" t="s">
        <v>4</v>
      </c>
      <c r="G90" s="6"/>
      <c r="H90" s="6" t="s">
        <v>279</v>
      </c>
      <c r="I90" s="6">
        <v>31</v>
      </c>
      <c r="J90" s="6">
        <v>8</v>
      </c>
      <c r="K90" s="6">
        <v>2</v>
      </c>
      <c r="L90" s="6">
        <f t="shared" si="16"/>
        <v>21</v>
      </c>
      <c r="M90" s="19">
        <v>10</v>
      </c>
      <c r="N90" s="6">
        <v>9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2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29">
        <f t="shared" si="17"/>
        <v>0</v>
      </c>
      <c r="AC90" s="83">
        <f t="shared" si="18"/>
        <v>21</v>
      </c>
      <c r="AD90" s="84">
        <f t="shared" si="19"/>
        <v>9</v>
      </c>
      <c r="AE90" s="84">
        <f t="shared" si="20"/>
        <v>12</v>
      </c>
      <c r="AF90" s="85">
        <f t="shared" si="21"/>
        <v>0.5714285714285714</v>
      </c>
      <c r="AG90" s="86">
        <f t="shared" si="22"/>
        <v>42.85714285714286</v>
      </c>
    </row>
    <row r="91" spans="1:33" ht="15.75" hidden="1" thickBot="1">
      <c r="A91" s="125">
        <v>65</v>
      </c>
      <c r="B91" s="6">
        <v>21</v>
      </c>
      <c r="C91" s="64" t="s">
        <v>108</v>
      </c>
      <c r="D91" s="64" t="s">
        <v>35</v>
      </c>
      <c r="E91" s="5">
        <v>2011</v>
      </c>
      <c r="F91" s="6" t="s">
        <v>4</v>
      </c>
      <c r="G91" s="6" t="s">
        <v>284</v>
      </c>
      <c r="H91" s="6" t="s">
        <v>279</v>
      </c>
      <c r="I91" s="6">
        <v>31</v>
      </c>
      <c r="J91" s="6">
        <v>4</v>
      </c>
      <c r="K91" s="6">
        <v>2</v>
      </c>
      <c r="L91" s="6">
        <f t="shared" si="16"/>
        <v>25</v>
      </c>
      <c r="M91" s="19">
        <v>24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4</v>
      </c>
      <c r="AB91" s="129">
        <f t="shared" si="17"/>
        <v>0</v>
      </c>
      <c r="AC91" s="83">
        <f t="shared" si="18"/>
        <v>25</v>
      </c>
      <c r="AD91" s="84">
        <f t="shared" si="19"/>
        <v>1</v>
      </c>
      <c r="AE91" s="84">
        <f t="shared" si="20"/>
        <v>24</v>
      </c>
      <c r="AF91" s="85">
        <f t="shared" si="21"/>
        <v>0.96</v>
      </c>
      <c r="AG91" s="86">
        <f t="shared" si="22"/>
        <v>4</v>
      </c>
    </row>
    <row r="92" spans="1:33" ht="15.75" hidden="1" thickBot="1">
      <c r="A92" s="125">
        <v>66</v>
      </c>
      <c r="B92" s="6">
        <v>22</v>
      </c>
      <c r="C92" s="64" t="s">
        <v>113</v>
      </c>
      <c r="D92" s="64" t="s">
        <v>85</v>
      </c>
      <c r="E92" s="5">
        <v>171</v>
      </c>
      <c r="F92" s="6" t="s">
        <v>4</v>
      </c>
      <c r="G92" s="6" t="s">
        <v>284</v>
      </c>
      <c r="H92" s="6" t="s">
        <v>279</v>
      </c>
      <c r="I92" s="6">
        <v>31</v>
      </c>
      <c r="J92" s="6">
        <v>4</v>
      </c>
      <c r="K92" s="6">
        <v>2</v>
      </c>
      <c r="L92" s="6">
        <f t="shared" si="16"/>
        <v>25</v>
      </c>
      <c r="M92" s="19">
        <v>23</v>
      </c>
      <c r="N92" s="6">
        <v>2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9">
        <f t="shared" si="17"/>
        <v>0</v>
      </c>
      <c r="AC92" s="83">
        <f t="shared" si="18"/>
        <v>25</v>
      </c>
      <c r="AD92" s="84">
        <f t="shared" si="19"/>
        <v>2</v>
      </c>
      <c r="AE92" s="84">
        <f t="shared" si="20"/>
        <v>23</v>
      </c>
      <c r="AF92" s="85">
        <f t="shared" si="21"/>
        <v>0.92</v>
      </c>
      <c r="AG92" s="86">
        <f t="shared" si="22"/>
        <v>8</v>
      </c>
    </row>
    <row r="93" spans="1:33" ht="16.5" hidden="1" thickBot="1">
      <c r="A93" s="125">
        <v>67</v>
      </c>
      <c r="B93" s="6">
        <v>23</v>
      </c>
      <c r="C93" s="139" t="s">
        <v>189</v>
      </c>
      <c r="D93" s="139" t="s">
        <v>35</v>
      </c>
      <c r="E93" s="5">
        <v>539</v>
      </c>
      <c r="F93" s="6" t="s">
        <v>176</v>
      </c>
      <c r="G93" s="6" t="s">
        <v>262</v>
      </c>
      <c r="H93" s="6" t="s">
        <v>279</v>
      </c>
      <c r="I93" s="6">
        <v>31</v>
      </c>
      <c r="J93" s="6">
        <v>8</v>
      </c>
      <c r="K93" s="6">
        <v>2</v>
      </c>
      <c r="L93" s="6">
        <f t="shared" si="16"/>
        <v>21</v>
      </c>
      <c r="M93" s="19">
        <v>20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129">
        <f t="shared" si="17"/>
        <v>0</v>
      </c>
      <c r="AC93" s="83">
        <f t="shared" si="18"/>
        <v>21</v>
      </c>
      <c r="AD93" s="84">
        <f t="shared" si="19"/>
        <v>1</v>
      </c>
      <c r="AE93" s="84">
        <f t="shared" si="20"/>
        <v>20</v>
      </c>
      <c r="AF93" s="85">
        <f t="shared" si="21"/>
        <v>0.9523809523809523</v>
      </c>
      <c r="AG93" s="86">
        <f t="shared" si="22"/>
        <v>4.761904761904762</v>
      </c>
    </row>
    <row r="94" spans="1:33" ht="15.75" hidden="1" thickBot="1">
      <c r="A94" s="125">
        <v>68</v>
      </c>
      <c r="B94" s="6">
        <v>24</v>
      </c>
      <c r="C94" s="64" t="s">
        <v>115</v>
      </c>
      <c r="D94" s="64" t="s">
        <v>16</v>
      </c>
      <c r="E94" s="5">
        <v>173</v>
      </c>
      <c r="F94" s="6" t="s">
        <v>4</v>
      </c>
      <c r="G94" s="6" t="s">
        <v>284</v>
      </c>
      <c r="H94" s="6" t="s">
        <v>279</v>
      </c>
      <c r="I94" s="6">
        <v>31</v>
      </c>
      <c r="J94" s="6">
        <v>4</v>
      </c>
      <c r="K94" s="6">
        <v>1</v>
      </c>
      <c r="L94" s="6">
        <f t="shared" si="16"/>
        <v>26</v>
      </c>
      <c r="M94" s="19">
        <v>21</v>
      </c>
      <c r="N94" s="6">
        <v>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4</v>
      </c>
      <c r="AB94" s="129">
        <f t="shared" si="17"/>
        <v>0</v>
      </c>
      <c r="AC94" s="83">
        <f t="shared" si="18"/>
        <v>26</v>
      </c>
      <c r="AD94" s="84">
        <f t="shared" si="19"/>
        <v>5</v>
      </c>
      <c r="AE94" s="84">
        <f t="shared" si="20"/>
        <v>21</v>
      </c>
      <c r="AF94" s="85">
        <f t="shared" si="21"/>
        <v>0.8076923076923077</v>
      </c>
      <c r="AG94" s="86">
        <f t="shared" si="22"/>
        <v>19.23076923076923</v>
      </c>
    </row>
    <row r="95" spans="1:33" ht="15.75" hidden="1" thickBot="1">
      <c r="A95" s="125">
        <v>69</v>
      </c>
      <c r="B95" s="6">
        <v>25</v>
      </c>
      <c r="C95" s="64" t="s">
        <v>119</v>
      </c>
      <c r="D95" s="64" t="s">
        <v>68</v>
      </c>
      <c r="E95" s="5">
        <v>112</v>
      </c>
      <c r="F95" s="6" t="s">
        <v>4</v>
      </c>
      <c r="G95" s="6" t="s">
        <v>284</v>
      </c>
      <c r="H95" s="6" t="s">
        <v>279</v>
      </c>
      <c r="I95" s="6">
        <v>31</v>
      </c>
      <c r="J95" s="6">
        <v>4</v>
      </c>
      <c r="K95" s="6">
        <v>1</v>
      </c>
      <c r="L95" s="6">
        <f t="shared" si="16"/>
        <v>26</v>
      </c>
      <c r="M95" s="19">
        <v>20</v>
      </c>
      <c r="N95" s="6">
        <v>4</v>
      </c>
      <c r="O95" s="6">
        <v>2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4</v>
      </c>
      <c r="AB95" s="129">
        <f t="shared" si="17"/>
        <v>0</v>
      </c>
      <c r="AC95" s="83">
        <f t="shared" si="18"/>
        <v>26</v>
      </c>
      <c r="AD95" s="84">
        <f t="shared" si="19"/>
        <v>6</v>
      </c>
      <c r="AE95" s="84">
        <f t="shared" si="20"/>
        <v>20</v>
      </c>
      <c r="AF95" s="85">
        <f t="shared" si="21"/>
        <v>0.7692307692307693</v>
      </c>
      <c r="AG95" s="86">
        <f t="shared" si="22"/>
        <v>23.076923076923077</v>
      </c>
    </row>
    <row r="96" spans="1:33" ht="16.5" hidden="1" thickBot="1">
      <c r="A96" s="125">
        <v>70</v>
      </c>
      <c r="B96" s="6">
        <v>26</v>
      </c>
      <c r="C96" s="139" t="s">
        <v>124</v>
      </c>
      <c r="D96" s="139" t="s">
        <v>15</v>
      </c>
      <c r="E96" s="5">
        <v>2021</v>
      </c>
      <c r="F96" s="6" t="s">
        <v>4</v>
      </c>
      <c r="G96" s="6"/>
      <c r="H96" s="6" t="s">
        <v>279</v>
      </c>
      <c r="I96" s="6">
        <v>31</v>
      </c>
      <c r="J96" s="6">
        <v>8</v>
      </c>
      <c r="K96" s="6">
        <v>7</v>
      </c>
      <c r="L96" s="6">
        <f t="shared" si="16"/>
        <v>16</v>
      </c>
      <c r="M96" s="19">
        <v>15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1</v>
      </c>
      <c r="AA96" s="6">
        <v>0</v>
      </c>
      <c r="AB96" s="129">
        <f t="shared" si="17"/>
        <v>0</v>
      </c>
      <c r="AC96" s="83">
        <f t="shared" si="18"/>
        <v>16</v>
      </c>
      <c r="AD96" s="84">
        <f t="shared" si="19"/>
        <v>0</v>
      </c>
      <c r="AE96" s="84">
        <f t="shared" si="20"/>
        <v>16</v>
      </c>
      <c r="AF96" s="85">
        <f t="shared" si="21"/>
        <v>1</v>
      </c>
      <c r="AG96" s="86">
        <f t="shared" si="22"/>
        <v>0</v>
      </c>
    </row>
    <row r="97" spans="1:33" ht="15.75" hidden="1" thickBot="1">
      <c r="A97" s="125">
        <v>71</v>
      </c>
      <c r="B97" s="6">
        <v>27</v>
      </c>
      <c r="C97" s="64" t="s">
        <v>226</v>
      </c>
      <c r="D97" s="64" t="s">
        <v>227</v>
      </c>
      <c r="E97" s="7">
        <v>10051</v>
      </c>
      <c r="F97" s="6" t="s">
        <v>96</v>
      </c>
      <c r="G97" s="6" t="s">
        <v>284</v>
      </c>
      <c r="H97" s="6" t="s">
        <v>279</v>
      </c>
      <c r="I97" s="6">
        <v>31</v>
      </c>
      <c r="J97" s="6">
        <v>4</v>
      </c>
      <c r="K97" s="6">
        <v>1</v>
      </c>
      <c r="L97" s="6">
        <f t="shared" si="16"/>
        <v>26</v>
      </c>
      <c r="M97" s="19">
        <v>18</v>
      </c>
      <c r="N97" s="6">
        <v>0</v>
      </c>
      <c r="O97" s="6">
        <v>6</v>
      </c>
      <c r="P97" s="6">
        <v>0</v>
      </c>
      <c r="Q97" s="6">
        <v>0</v>
      </c>
      <c r="R97" s="6">
        <v>0</v>
      </c>
      <c r="S97" s="6">
        <v>2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9">
        <f t="shared" si="17"/>
        <v>0</v>
      </c>
      <c r="AC97" s="83">
        <f t="shared" si="18"/>
        <v>26</v>
      </c>
      <c r="AD97" s="84">
        <f t="shared" si="19"/>
        <v>6</v>
      </c>
      <c r="AE97" s="84">
        <f t="shared" si="20"/>
        <v>20</v>
      </c>
      <c r="AF97" s="85">
        <f t="shared" si="21"/>
        <v>0.7692307692307693</v>
      </c>
      <c r="AG97" s="86">
        <f t="shared" si="22"/>
        <v>23.076923076923077</v>
      </c>
    </row>
    <row r="98" spans="1:33" ht="15.75" hidden="1" thickBot="1">
      <c r="A98" s="125">
        <v>72</v>
      </c>
      <c r="B98" s="6">
        <v>28</v>
      </c>
      <c r="C98" s="64" t="s">
        <v>137</v>
      </c>
      <c r="D98" s="64" t="s">
        <v>68</v>
      </c>
      <c r="E98" s="5">
        <v>184</v>
      </c>
      <c r="F98" s="6" t="s">
        <v>4</v>
      </c>
      <c r="G98" s="6" t="s">
        <v>284</v>
      </c>
      <c r="H98" s="6" t="s">
        <v>279</v>
      </c>
      <c r="I98" s="6">
        <v>31</v>
      </c>
      <c r="J98" s="6">
        <v>4</v>
      </c>
      <c r="K98" s="6">
        <v>1</v>
      </c>
      <c r="L98" s="6">
        <f t="shared" si="16"/>
        <v>26</v>
      </c>
      <c r="M98" s="19">
        <v>25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9">
        <f t="shared" si="17"/>
        <v>0</v>
      </c>
      <c r="AC98" s="83">
        <f t="shared" si="18"/>
        <v>26</v>
      </c>
      <c r="AD98" s="84">
        <f t="shared" si="19"/>
        <v>1</v>
      </c>
      <c r="AE98" s="84">
        <f t="shared" si="20"/>
        <v>25</v>
      </c>
      <c r="AF98" s="85">
        <f t="shared" si="21"/>
        <v>0.9615384615384616</v>
      </c>
      <c r="AG98" s="86">
        <f t="shared" si="22"/>
        <v>3.846153846153846</v>
      </c>
    </row>
    <row r="99" spans="1:33" ht="15.75" hidden="1" thickBot="1">
      <c r="A99" s="125">
        <v>73</v>
      </c>
      <c r="B99" s="6">
        <v>29</v>
      </c>
      <c r="C99" s="64" t="s">
        <v>141</v>
      </c>
      <c r="D99" s="64" t="s">
        <v>85</v>
      </c>
      <c r="E99" s="5">
        <v>215</v>
      </c>
      <c r="F99" s="6" t="s">
        <v>83</v>
      </c>
      <c r="G99" s="6" t="s">
        <v>283</v>
      </c>
      <c r="H99" s="6" t="s">
        <v>279</v>
      </c>
      <c r="I99" s="6">
        <v>31</v>
      </c>
      <c r="J99" s="6">
        <v>8</v>
      </c>
      <c r="K99" s="6">
        <v>2</v>
      </c>
      <c r="L99" s="6">
        <f t="shared" si="16"/>
        <v>21</v>
      </c>
      <c r="M99" s="19">
        <v>15</v>
      </c>
      <c r="N99" s="6">
        <v>6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9">
        <f t="shared" si="17"/>
        <v>0</v>
      </c>
      <c r="AC99" s="83">
        <f t="shared" si="18"/>
        <v>21</v>
      </c>
      <c r="AD99" s="84">
        <f t="shared" si="19"/>
        <v>6</v>
      </c>
      <c r="AE99" s="84">
        <f t="shared" si="20"/>
        <v>15</v>
      </c>
      <c r="AF99" s="85">
        <f t="shared" si="21"/>
        <v>0.7142857142857143</v>
      </c>
      <c r="AG99" s="86">
        <f t="shared" si="22"/>
        <v>28.571428571428573</v>
      </c>
    </row>
    <row r="100" spans="1:33" ht="16.5" hidden="1" thickBot="1">
      <c r="A100" s="125">
        <v>74</v>
      </c>
      <c r="B100" s="6">
        <v>30</v>
      </c>
      <c r="C100" s="144" t="s">
        <v>142</v>
      </c>
      <c r="D100" s="144" t="s">
        <v>143</v>
      </c>
      <c r="E100" s="27">
        <v>221</v>
      </c>
      <c r="F100" s="26" t="s">
        <v>83</v>
      </c>
      <c r="G100" s="26" t="s">
        <v>282</v>
      </c>
      <c r="H100" s="26" t="s">
        <v>279</v>
      </c>
      <c r="I100" s="6">
        <v>31</v>
      </c>
      <c r="J100" s="6">
        <v>8</v>
      </c>
      <c r="K100" s="6">
        <v>2</v>
      </c>
      <c r="L100" s="6">
        <f t="shared" si="16"/>
        <v>21</v>
      </c>
      <c r="M100" s="19">
        <v>19</v>
      </c>
      <c r="N100" s="6">
        <v>2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9">
        <f t="shared" si="17"/>
        <v>0</v>
      </c>
      <c r="AC100" s="83">
        <f t="shared" si="18"/>
        <v>21</v>
      </c>
      <c r="AD100" s="84">
        <f t="shared" si="19"/>
        <v>2</v>
      </c>
      <c r="AE100" s="84">
        <f t="shared" si="20"/>
        <v>19</v>
      </c>
      <c r="AF100" s="85">
        <f t="shared" si="21"/>
        <v>0.9047619047619048</v>
      </c>
      <c r="AG100" s="86">
        <f t="shared" si="22"/>
        <v>9.523809523809524</v>
      </c>
    </row>
    <row r="101" spans="1:33" ht="15.75" hidden="1" thickBot="1">
      <c r="A101" s="125">
        <v>75</v>
      </c>
      <c r="B101" s="6">
        <v>31</v>
      </c>
      <c r="C101" s="64" t="s">
        <v>149</v>
      </c>
      <c r="D101" s="64" t="s">
        <v>47</v>
      </c>
      <c r="E101" s="5">
        <v>2067</v>
      </c>
      <c r="F101" s="6" t="s">
        <v>33</v>
      </c>
      <c r="G101" s="6" t="s">
        <v>284</v>
      </c>
      <c r="H101" s="6" t="s">
        <v>279</v>
      </c>
      <c r="I101" s="6">
        <v>31</v>
      </c>
      <c r="J101" s="6">
        <v>4</v>
      </c>
      <c r="K101" s="6">
        <v>1</v>
      </c>
      <c r="L101" s="6">
        <f t="shared" si="16"/>
        <v>26</v>
      </c>
      <c r="M101" s="19">
        <v>23</v>
      </c>
      <c r="N101" s="6">
        <v>3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9">
        <f t="shared" si="17"/>
        <v>0</v>
      </c>
      <c r="AC101" s="83">
        <f t="shared" si="18"/>
        <v>26</v>
      </c>
      <c r="AD101" s="84">
        <f t="shared" si="19"/>
        <v>3</v>
      </c>
      <c r="AE101" s="84">
        <f t="shared" si="20"/>
        <v>23</v>
      </c>
      <c r="AF101" s="85">
        <f t="shared" si="21"/>
        <v>0.8846153846153846</v>
      </c>
      <c r="AG101" s="86">
        <f t="shared" si="22"/>
        <v>11.538461538461538</v>
      </c>
    </row>
    <row r="102" spans="1:33" ht="15.75" hidden="1" thickBot="1">
      <c r="A102" s="125">
        <v>76</v>
      </c>
      <c r="B102" s="6">
        <v>32</v>
      </c>
      <c r="C102" s="64" t="s">
        <v>149</v>
      </c>
      <c r="D102" s="64" t="s">
        <v>68</v>
      </c>
      <c r="E102" s="5">
        <v>536</v>
      </c>
      <c r="F102" s="6" t="s">
        <v>4</v>
      </c>
      <c r="G102" s="6" t="s">
        <v>284</v>
      </c>
      <c r="H102" s="6" t="s">
        <v>279</v>
      </c>
      <c r="I102" s="6">
        <v>31</v>
      </c>
      <c r="J102" s="6">
        <v>4</v>
      </c>
      <c r="K102" s="6">
        <v>2</v>
      </c>
      <c r="L102" s="6">
        <f t="shared" si="16"/>
        <v>25</v>
      </c>
      <c r="M102" s="19">
        <v>19</v>
      </c>
      <c r="N102" s="6">
        <v>6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9">
        <f t="shared" si="17"/>
        <v>0</v>
      </c>
      <c r="AC102" s="83">
        <f t="shared" si="18"/>
        <v>25</v>
      </c>
      <c r="AD102" s="84">
        <f t="shared" si="19"/>
        <v>6</v>
      </c>
      <c r="AE102" s="84">
        <f t="shared" si="20"/>
        <v>19</v>
      </c>
      <c r="AF102" s="85">
        <f t="shared" si="21"/>
        <v>0.76</v>
      </c>
      <c r="AG102" s="86">
        <f t="shared" si="22"/>
        <v>24</v>
      </c>
    </row>
    <row r="103" spans="1:33" ht="16.5" hidden="1" thickBot="1">
      <c r="A103" s="125">
        <v>77</v>
      </c>
      <c r="B103" s="6">
        <v>33</v>
      </c>
      <c r="C103" s="139" t="s">
        <v>149</v>
      </c>
      <c r="D103" s="139" t="s">
        <v>152</v>
      </c>
      <c r="E103" s="5">
        <v>224</v>
      </c>
      <c r="F103" s="6" t="s">
        <v>222</v>
      </c>
      <c r="G103" s="6" t="s">
        <v>282</v>
      </c>
      <c r="H103" s="6" t="s">
        <v>279</v>
      </c>
      <c r="I103" s="6">
        <v>31</v>
      </c>
      <c r="J103" s="6">
        <v>8</v>
      </c>
      <c r="K103" s="6">
        <v>2</v>
      </c>
      <c r="L103" s="6">
        <f t="shared" si="16"/>
        <v>21</v>
      </c>
      <c r="M103" s="19">
        <v>19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9">
        <f t="shared" si="17"/>
        <v>0</v>
      </c>
      <c r="AC103" s="83">
        <f t="shared" si="18"/>
        <v>21</v>
      </c>
      <c r="AD103" s="84">
        <f t="shared" si="19"/>
        <v>2</v>
      </c>
      <c r="AE103" s="84">
        <f t="shared" si="20"/>
        <v>19</v>
      </c>
      <c r="AF103" s="85">
        <f t="shared" si="21"/>
        <v>0.9047619047619048</v>
      </c>
      <c r="AG103" s="86">
        <f t="shared" si="22"/>
        <v>9.523809523809524</v>
      </c>
    </row>
    <row r="104" spans="1:33" ht="16.5" hidden="1" thickBot="1">
      <c r="A104" s="125">
        <v>78</v>
      </c>
      <c r="B104" s="6">
        <v>34</v>
      </c>
      <c r="C104" s="139" t="s">
        <v>153</v>
      </c>
      <c r="D104" s="139" t="s">
        <v>15</v>
      </c>
      <c r="E104" s="5">
        <v>168</v>
      </c>
      <c r="F104" s="6" t="s">
        <v>8</v>
      </c>
      <c r="G104" s="6" t="s">
        <v>282</v>
      </c>
      <c r="H104" s="6" t="s">
        <v>279</v>
      </c>
      <c r="I104" s="6">
        <v>31</v>
      </c>
      <c r="J104" s="6">
        <v>8</v>
      </c>
      <c r="K104" s="6">
        <v>2</v>
      </c>
      <c r="L104" s="6">
        <f t="shared" si="16"/>
        <v>21</v>
      </c>
      <c r="M104" s="19">
        <v>21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9">
        <f t="shared" si="17"/>
        <v>0</v>
      </c>
      <c r="AC104" s="83">
        <f t="shared" si="18"/>
        <v>21</v>
      </c>
      <c r="AD104" s="84">
        <f t="shared" si="19"/>
        <v>0</v>
      </c>
      <c r="AE104" s="84">
        <f t="shared" si="20"/>
        <v>21</v>
      </c>
      <c r="AF104" s="85">
        <f t="shared" si="21"/>
        <v>1</v>
      </c>
      <c r="AG104" s="86">
        <f t="shared" si="22"/>
        <v>0</v>
      </c>
    </row>
    <row r="105" spans="1:33" ht="16.5" hidden="1" thickBot="1">
      <c r="A105" s="125">
        <v>79</v>
      </c>
      <c r="B105" s="6">
        <v>35</v>
      </c>
      <c r="C105" s="139" t="s">
        <v>157</v>
      </c>
      <c r="D105" s="139" t="s">
        <v>68</v>
      </c>
      <c r="E105" s="5">
        <v>179</v>
      </c>
      <c r="F105" s="6" t="s">
        <v>4</v>
      </c>
      <c r="G105" s="6" t="s">
        <v>282</v>
      </c>
      <c r="H105" s="6" t="s">
        <v>279</v>
      </c>
      <c r="I105" s="6">
        <v>31</v>
      </c>
      <c r="J105" s="6">
        <v>8</v>
      </c>
      <c r="K105" s="6">
        <v>2</v>
      </c>
      <c r="L105" s="6">
        <f t="shared" si="16"/>
        <v>21</v>
      </c>
      <c r="M105" s="19">
        <v>20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9">
        <f t="shared" si="17"/>
        <v>0</v>
      </c>
      <c r="AC105" s="83">
        <f t="shared" si="18"/>
        <v>21</v>
      </c>
      <c r="AD105" s="84">
        <f t="shared" si="19"/>
        <v>1</v>
      </c>
      <c r="AE105" s="84">
        <f t="shared" si="20"/>
        <v>20</v>
      </c>
      <c r="AF105" s="85">
        <f t="shared" si="21"/>
        <v>0.9523809523809523</v>
      </c>
      <c r="AG105" s="86">
        <f t="shared" si="22"/>
        <v>4.761904761904762</v>
      </c>
    </row>
    <row r="106" spans="1:33" ht="15.75" hidden="1" thickBot="1">
      <c r="A106" s="125">
        <v>80</v>
      </c>
      <c r="B106" s="6">
        <v>36</v>
      </c>
      <c r="C106" s="64" t="s">
        <v>239</v>
      </c>
      <c r="D106" s="131" t="s">
        <v>240</v>
      </c>
      <c r="E106" s="7">
        <v>10090</v>
      </c>
      <c r="F106" s="6" t="s">
        <v>96</v>
      </c>
      <c r="G106" s="6" t="s">
        <v>284</v>
      </c>
      <c r="H106" s="6" t="s">
        <v>279</v>
      </c>
      <c r="I106" s="6">
        <v>31</v>
      </c>
      <c r="J106" s="6">
        <v>4</v>
      </c>
      <c r="K106" s="6">
        <v>8</v>
      </c>
      <c r="L106" s="6">
        <f t="shared" si="16"/>
        <v>19</v>
      </c>
      <c r="M106" s="19">
        <v>19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4</v>
      </c>
      <c r="AB106" s="129">
        <f t="shared" si="17"/>
        <v>0</v>
      </c>
      <c r="AC106" s="83">
        <f t="shared" si="18"/>
        <v>19</v>
      </c>
      <c r="AD106" s="84">
        <f t="shared" si="19"/>
        <v>0</v>
      </c>
      <c r="AE106" s="84">
        <f t="shared" si="20"/>
        <v>19</v>
      </c>
      <c r="AF106" s="85">
        <f t="shared" si="21"/>
        <v>1</v>
      </c>
      <c r="AG106" s="86">
        <f t="shared" si="22"/>
        <v>0</v>
      </c>
    </row>
    <row r="107" spans="2:27" ht="15.75" hidden="1" thickBot="1">
      <c r="B107" s="3"/>
      <c r="C107" s="66"/>
      <c r="D107" s="66"/>
      <c r="E107" s="2"/>
      <c r="F107" s="3"/>
      <c r="G107" s="3"/>
      <c r="H107" s="3"/>
      <c r="I107" s="3"/>
      <c r="J107" s="3"/>
      <c r="K107" s="3"/>
      <c r="L107" s="3"/>
      <c r="M107" s="20"/>
      <c r="N107" s="18"/>
      <c r="O107" s="21"/>
      <c r="P107" s="21"/>
      <c r="Q107" s="21"/>
      <c r="R107" s="21"/>
      <c r="S107" s="21"/>
      <c r="T107" s="21"/>
      <c r="U107" s="21"/>
      <c r="V107" s="21"/>
      <c r="W107" s="127"/>
      <c r="X107" s="22"/>
      <c r="Y107" s="22"/>
      <c r="Z107" s="22"/>
      <c r="AA107" s="22"/>
    </row>
    <row r="108" spans="1:33" s="50" customFormat="1" ht="56.25" customHeight="1" thickBot="1">
      <c r="A108" s="132">
        <v>80</v>
      </c>
      <c r="B108" s="73">
        <v>36</v>
      </c>
      <c r="C108" s="152" t="s">
        <v>188</v>
      </c>
      <c r="D108" s="153"/>
      <c r="E108" s="51"/>
      <c r="F108" s="51"/>
      <c r="G108" s="51"/>
      <c r="H108" s="51"/>
      <c r="I108" s="52"/>
      <c r="J108" s="53">
        <f>SUM(J71:J106)</f>
        <v>192</v>
      </c>
      <c r="K108" s="52"/>
      <c r="L108" s="53">
        <f aca="true" t="shared" si="23" ref="L108:AB108">SUM(L71:L106)</f>
        <v>839</v>
      </c>
      <c r="M108" s="54">
        <f t="shared" si="23"/>
        <v>718</v>
      </c>
      <c r="N108" s="54">
        <f t="shared" si="23"/>
        <v>76</v>
      </c>
      <c r="O108" s="54">
        <f t="shared" si="23"/>
        <v>8</v>
      </c>
      <c r="P108" s="54">
        <f t="shared" si="23"/>
        <v>0</v>
      </c>
      <c r="Q108" s="54">
        <f t="shared" si="23"/>
        <v>25</v>
      </c>
      <c r="R108" s="54">
        <f t="shared" si="23"/>
        <v>0</v>
      </c>
      <c r="S108" s="54">
        <f t="shared" si="23"/>
        <v>2</v>
      </c>
      <c r="T108" s="54">
        <f t="shared" si="23"/>
        <v>0</v>
      </c>
      <c r="U108" s="54">
        <f t="shared" si="23"/>
        <v>3</v>
      </c>
      <c r="V108" s="54">
        <f t="shared" si="23"/>
        <v>0</v>
      </c>
      <c r="W108" s="54">
        <f t="shared" si="23"/>
        <v>0</v>
      </c>
      <c r="X108" s="54">
        <f t="shared" si="23"/>
        <v>0</v>
      </c>
      <c r="Y108" s="54">
        <f t="shared" si="23"/>
        <v>0</v>
      </c>
      <c r="Z108" s="54">
        <f t="shared" si="23"/>
        <v>6</v>
      </c>
      <c r="AA108" s="54">
        <f t="shared" si="23"/>
        <v>97</v>
      </c>
      <c r="AB108" s="54">
        <f t="shared" si="23"/>
        <v>1</v>
      </c>
      <c r="AC108" s="49">
        <f>L108</f>
        <v>839</v>
      </c>
      <c r="AD108" s="38">
        <f>N108+O108+P108+Q108+R108+S108+T108+U108+V108+W108+X108+Y108</f>
        <v>114</v>
      </c>
      <c r="AE108" s="38">
        <f>AC108-AD108</f>
        <v>725</v>
      </c>
      <c r="AF108" s="106">
        <f>(AC108-AD108)/ABS(AC108)</f>
        <v>0.8641239570917759</v>
      </c>
      <c r="AG108" s="107">
        <f>AD108/AC108%</f>
        <v>13.587604290822407</v>
      </c>
    </row>
    <row r="109" spans="1:33" s="142" customFormat="1" ht="15.75">
      <c r="A109" s="140"/>
      <c r="B109" s="31"/>
      <c r="C109" s="89"/>
      <c r="D109" s="89"/>
      <c r="E109" s="28"/>
      <c r="F109" s="29"/>
      <c r="G109" s="29"/>
      <c r="H109" s="29"/>
      <c r="I109" s="29"/>
      <c r="J109" s="29"/>
      <c r="K109" s="29"/>
      <c r="L109" s="3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90"/>
      <c r="AD109" s="90"/>
      <c r="AE109" s="90"/>
      <c r="AF109" s="91"/>
      <c r="AG109" s="92"/>
    </row>
    <row r="110" spans="2:27" ht="15.75" thickBot="1">
      <c r="B110" s="31"/>
      <c r="C110" s="69"/>
      <c r="D110" s="69"/>
      <c r="E110" s="32"/>
      <c r="F110" s="31"/>
      <c r="G110" s="31"/>
      <c r="H110" s="31"/>
      <c r="I110" s="31"/>
      <c r="J110" s="31"/>
      <c r="K110" s="31"/>
      <c r="L110" s="31"/>
      <c r="M110" s="33"/>
      <c r="N110" s="34"/>
      <c r="O110" s="35"/>
      <c r="P110" s="35"/>
      <c r="Q110" s="35"/>
      <c r="R110" s="35"/>
      <c r="S110" s="35"/>
      <c r="T110" s="35"/>
      <c r="U110" s="35"/>
      <c r="V110" s="35"/>
      <c r="W110" s="34"/>
      <c r="X110" s="34"/>
      <c r="Y110" s="34"/>
      <c r="Z110" s="34"/>
      <c r="AA110" s="34"/>
    </row>
    <row r="111" spans="1:33" s="145" customFormat="1" ht="32.25" thickBot="1">
      <c r="A111" s="127"/>
      <c r="B111" s="40"/>
      <c r="C111" s="149" t="s">
        <v>195</v>
      </c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/>
      <c r="AD111" s="76"/>
      <c r="AE111" s="76"/>
      <c r="AF111" s="76"/>
      <c r="AG111" s="76"/>
    </row>
    <row r="112" spans="2:27" ht="15.75" customHeight="1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22"/>
      <c r="Y112" s="22"/>
      <c r="Z112" s="22"/>
      <c r="AA112" s="22"/>
    </row>
    <row r="113" spans="1:33" s="143" customFormat="1" ht="99.75" customHeight="1">
      <c r="A113" s="125" t="s">
        <v>172</v>
      </c>
      <c r="B113" s="6" t="s">
        <v>173</v>
      </c>
      <c r="C113" s="61" t="s">
        <v>0</v>
      </c>
      <c r="D113" s="61" t="s">
        <v>1</v>
      </c>
      <c r="E113" s="41" t="s">
        <v>211</v>
      </c>
      <c r="F113" s="41" t="s">
        <v>212</v>
      </c>
      <c r="G113" s="41"/>
      <c r="H113" s="41" t="s">
        <v>299</v>
      </c>
      <c r="I113" s="41" t="s">
        <v>213</v>
      </c>
      <c r="J113" s="41" t="s">
        <v>214</v>
      </c>
      <c r="K113" s="41" t="s">
        <v>215</v>
      </c>
      <c r="L113" s="42" t="s">
        <v>216</v>
      </c>
      <c r="M113" s="43" t="s">
        <v>217</v>
      </c>
      <c r="N113" s="44" t="s">
        <v>174</v>
      </c>
      <c r="O113" s="45" t="s">
        <v>218</v>
      </c>
      <c r="P113" s="45" t="s">
        <v>300</v>
      </c>
      <c r="Q113" s="45" t="s">
        <v>301</v>
      </c>
      <c r="R113" s="45" t="s">
        <v>302</v>
      </c>
      <c r="S113" s="45" t="s">
        <v>303</v>
      </c>
      <c r="T113" s="45" t="s">
        <v>304</v>
      </c>
      <c r="U113" s="103" t="s">
        <v>305</v>
      </c>
      <c r="V113" s="103" t="s">
        <v>306</v>
      </c>
      <c r="W113" s="103" t="s">
        <v>307</v>
      </c>
      <c r="X113" s="126" t="s">
        <v>313</v>
      </c>
      <c r="Y113" s="126" t="s">
        <v>219</v>
      </c>
      <c r="Z113" s="126" t="s">
        <v>220</v>
      </c>
      <c r="AA113" s="126" t="s">
        <v>221</v>
      </c>
      <c r="AB113" s="126" t="s">
        <v>314</v>
      </c>
      <c r="AC113" s="78" t="s">
        <v>208</v>
      </c>
      <c r="AD113" s="78" t="s">
        <v>295</v>
      </c>
      <c r="AE113" s="79" t="s">
        <v>296</v>
      </c>
      <c r="AF113" s="79" t="s">
        <v>209</v>
      </c>
      <c r="AG113" s="79" t="s">
        <v>210</v>
      </c>
    </row>
    <row r="114" spans="1:28" ht="15.75" customHeight="1" thickBot="1">
      <c r="A114" s="127"/>
      <c r="B114" s="3"/>
      <c r="C114" s="66"/>
      <c r="D114" s="66"/>
      <c r="E114" s="2"/>
      <c r="F114" s="3"/>
      <c r="G114" s="3"/>
      <c r="H114" s="3"/>
      <c r="I114" s="3"/>
      <c r="J114" s="3"/>
      <c r="K114" s="3"/>
      <c r="L114" s="3"/>
      <c r="M114" s="20"/>
      <c r="N114" s="18"/>
      <c r="O114" s="21"/>
      <c r="P114" s="21"/>
      <c r="Q114" s="21"/>
      <c r="R114" s="21"/>
      <c r="S114" s="21"/>
      <c r="T114" s="21"/>
      <c r="U114" s="21"/>
      <c r="V114" s="21"/>
      <c r="W114" s="127"/>
      <c r="X114" s="22"/>
      <c r="Y114" s="22"/>
      <c r="Z114" s="22"/>
      <c r="AA114" s="22"/>
      <c r="AB114" s="108"/>
    </row>
    <row r="115" spans="1:33" ht="16.5" hidden="1" thickBot="1">
      <c r="A115" s="125">
        <v>81</v>
      </c>
      <c r="B115" s="6">
        <v>1</v>
      </c>
      <c r="C115" s="139" t="s">
        <v>11</v>
      </c>
      <c r="D115" s="139" t="s">
        <v>12</v>
      </c>
      <c r="E115" s="5">
        <v>205</v>
      </c>
      <c r="F115" s="6" t="s">
        <v>17</v>
      </c>
      <c r="G115" s="6" t="s">
        <v>286</v>
      </c>
      <c r="H115" s="6" t="s">
        <v>287</v>
      </c>
      <c r="I115" s="6">
        <v>31</v>
      </c>
      <c r="J115" s="6">
        <v>4</v>
      </c>
      <c r="K115" s="6">
        <v>3</v>
      </c>
      <c r="L115" s="6">
        <f aca="true" t="shared" si="24" ref="L115:L137">(I115-J115-K115)</f>
        <v>24</v>
      </c>
      <c r="M115" s="19">
        <v>23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29">
        <f aca="true" t="shared" si="25" ref="AB115:AB137">L115-M115-N115-O115-P115-Q115-R115-S115-T115-U115-V115-W115-X115-Y115-Z115</f>
        <v>0</v>
      </c>
      <c r="AC115" s="83">
        <f aca="true" t="shared" si="26" ref="AC115:AC137">L115</f>
        <v>24</v>
      </c>
      <c r="AD115" s="84">
        <f aca="true" t="shared" si="27" ref="AD115:AD137">N115+O115+W115+X115+Y115</f>
        <v>1</v>
      </c>
      <c r="AE115" s="84">
        <f aca="true" t="shared" si="28" ref="AE115:AE137">AC115-AD115</f>
        <v>23</v>
      </c>
      <c r="AF115" s="85">
        <f aca="true" t="shared" si="29" ref="AF115:AF137">(AC115-AD115)/ABS(AC115)</f>
        <v>0.9583333333333334</v>
      </c>
      <c r="AG115" s="86">
        <f aca="true" t="shared" si="30" ref="AG115:AG137">AD115/AC115%</f>
        <v>4.166666666666667</v>
      </c>
    </row>
    <row r="116" spans="1:33" ht="15.75" hidden="1" thickBot="1">
      <c r="A116" s="125">
        <v>82</v>
      </c>
      <c r="B116" s="6">
        <v>2</v>
      </c>
      <c r="C116" s="64" t="s">
        <v>18</v>
      </c>
      <c r="D116" s="64" t="s">
        <v>19</v>
      </c>
      <c r="E116" s="5">
        <v>84</v>
      </c>
      <c r="F116" s="6" t="s">
        <v>228</v>
      </c>
      <c r="G116" s="6"/>
      <c r="H116" s="6" t="s">
        <v>287</v>
      </c>
      <c r="I116" s="6">
        <v>31</v>
      </c>
      <c r="J116" s="6">
        <v>8</v>
      </c>
      <c r="K116" s="6">
        <v>2</v>
      </c>
      <c r="L116" s="6">
        <f t="shared" si="24"/>
        <v>21</v>
      </c>
      <c r="M116" s="19">
        <v>21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29">
        <f t="shared" si="25"/>
        <v>0</v>
      </c>
      <c r="AC116" s="83">
        <f t="shared" si="26"/>
        <v>21</v>
      </c>
      <c r="AD116" s="84">
        <f t="shared" si="27"/>
        <v>0</v>
      </c>
      <c r="AE116" s="84">
        <f t="shared" si="28"/>
        <v>21</v>
      </c>
      <c r="AF116" s="85">
        <f t="shared" si="29"/>
        <v>1</v>
      </c>
      <c r="AG116" s="86">
        <f t="shared" si="30"/>
        <v>0</v>
      </c>
    </row>
    <row r="117" spans="1:33" ht="15.75" hidden="1" thickBot="1">
      <c r="A117" s="125">
        <v>83</v>
      </c>
      <c r="B117" s="6">
        <v>3</v>
      </c>
      <c r="C117" s="94" t="s">
        <v>18</v>
      </c>
      <c r="D117" s="95" t="s">
        <v>21</v>
      </c>
      <c r="E117" s="5">
        <v>538</v>
      </c>
      <c r="F117" s="5" t="s">
        <v>20</v>
      </c>
      <c r="G117" s="5" t="s">
        <v>292</v>
      </c>
      <c r="H117" s="5" t="s">
        <v>287</v>
      </c>
      <c r="I117" s="6">
        <v>31</v>
      </c>
      <c r="J117" s="6">
        <v>8</v>
      </c>
      <c r="K117" s="6">
        <v>2</v>
      </c>
      <c r="L117" s="6">
        <f t="shared" si="24"/>
        <v>21</v>
      </c>
      <c r="M117" s="19">
        <v>17</v>
      </c>
      <c r="N117" s="6">
        <v>3</v>
      </c>
      <c r="O117" s="6">
        <v>1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9">
        <f t="shared" si="25"/>
        <v>0</v>
      </c>
      <c r="AC117" s="83">
        <f t="shared" si="26"/>
        <v>21</v>
      </c>
      <c r="AD117" s="84">
        <f t="shared" si="27"/>
        <v>4</v>
      </c>
      <c r="AE117" s="84">
        <f t="shared" si="28"/>
        <v>17</v>
      </c>
      <c r="AF117" s="85">
        <f t="shared" si="29"/>
        <v>0.8095238095238095</v>
      </c>
      <c r="AG117" s="86">
        <f t="shared" si="30"/>
        <v>19.047619047619047</v>
      </c>
    </row>
    <row r="118" spans="1:33" ht="16.5" hidden="1" thickBot="1">
      <c r="A118" s="125">
        <v>84</v>
      </c>
      <c r="B118" s="6">
        <v>4</v>
      </c>
      <c r="C118" s="139" t="s">
        <v>43</v>
      </c>
      <c r="D118" s="139" t="s">
        <v>44</v>
      </c>
      <c r="E118" s="5">
        <v>136</v>
      </c>
      <c r="F118" s="6" t="s">
        <v>45</v>
      </c>
      <c r="G118" s="6"/>
      <c r="H118" s="6" t="s">
        <v>287</v>
      </c>
      <c r="I118" s="6">
        <v>31</v>
      </c>
      <c r="J118" s="6">
        <v>4</v>
      </c>
      <c r="K118" s="6">
        <v>3</v>
      </c>
      <c r="L118" s="6">
        <f t="shared" si="24"/>
        <v>24</v>
      </c>
      <c r="M118" s="19">
        <v>24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9">
        <f t="shared" si="25"/>
        <v>0</v>
      </c>
      <c r="AC118" s="83">
        <f t="shared" si="26"/>
        <v>24</v>
      </c>
      <c r="AD118" s="84">
        <f t="shared" si="27"/>
        <v>0</v>
      </c>
      <c r="AE118" s="84">
        <f t="shared" si="28"/>
        <v>24</v>
      </c>
      <c r="AF118" s="85">
        <f t="shared" si="29"/>
        <v>1</v>
      </c>
      <c r="AG118" s="86">
        <f t="shared" si="30"/>
        <v>0</v>
      </c>
    </row>
    <row r="119" spans="1:33" ht="15.75" hidden="1" thickBot="1">
      <c r="A119" s="125">
        <v>85</v>
      </c>
      <c r="B119" s="6">
        <v>5</v>
      </c>
      <c r="C119" s="64" t="s">
        <v>294</v>
      </c>
      <c r="D119" s="64" t="s">
        <v>127</v>
      </c>
      <c r="E119" s="7">
        <v>10139</v>
      </c>
      <c r="F119" s="6" t="s">
        <v>96</v>
      </c>
      <c r="G119" s="6"/>
      <c r="H119" s="6" t="s">
        <v>287</v>
      </c>
      <c r="I119" s="6">
        <v>31</v>
      </c>
      <c r="J119" s="6">
        <v>8</v>
      </c>
      <c r="K119" s="6">
        <v>2</v>
      </c>
      <c r="L119" s="6">
        <f t="shared" si="24"/>
        <v>21</v>
      </c>
      <c r="M119" s="19">
        <v>16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5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9">
        <f t="shared" si="25"/>
        <v>0</v>
      </c>
      <c r="AC119" s="83">
        <f t="shared" si="26"/>
        <v>21</v>
      </c>
      <c r="AD119" s="84">
        <f t="shared" si="27"/>
        <v>0</v>
      </c>
      <c r="AE119" s="84">
        <f t="shared" si="28"/>
        <v>21</v>
      </c>
      <c r="AF119" s="85">
        <f t="shared" si="29"/>
        <v>1</v>
      </c>
      <c r="AG119" s="86">
        <f t="shared" si="30"/>
        <v>0</v>
      </c>
    </row>
    <row r="120" spans="1:33" ht="15.75" hidden="1" thickBot="1">
      <c r="A120" s="125">
        <v>86</v>
      </c>
      <c r="B120" s="6">
        <v>6</v>
      </c>
      <c r="C120" s="64" t="s">
        <v>63</v>
      </c>
      <c r="D120" s="64" t="s">
        <v>64</v>
      </c>
      <c r="E120" s="2">
        <v>299</v>
      </c>
      <c r="F120" s="6" t="s">
        <v>222</v>
      </c>
      <c r="G120" s="6"/>
      <c r="H120" s="6" t="s">
        <v>287</v>
      </c>
      <c r="I120" s="6">
        <v>31</v>
      </c>
      <c r="J120" s="6">
        <v>8</v>
      </c>
      <c r="K120" s="6">
        <v>2</v>
      </c>
      <c r="L120" s="6">
        <f t="shared" si="24"/>
        <v>21</v>
      </c>
      <c r="M120" s="19">
        <v>13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7</v>
      </c>
      <c r="X120" s="6">
        <v>0</v>
      </c>
      <c r="Y120" s="6">
        <v>0</v>
      </c>
      <c r="Z120" s="6">
        <v>0</v>
      </c>
      <c r="AA120" s="6">
        <v>0</v>
      </c>
      <c r="AB120" s="129">
        <f t="shared" si="25"/>
        <v>0</v>
      </c>
      <c r="AC120" s="83">
        <f t="shared" si="26"/>
        <v>21</v>
      </c>
      <c r="AD120" s="84">
        <f t="shared" si="27"/>
        <v>8</v>
      </c>
      <c r="AE120" s="84">
        <f t="shared" si="28"/>
        <v>13</v>
      </c>
      <c r="AF120" s="85">
        <f t="shared" si="29"/>
        <v>0.6190476190476191</v>
      </c>
      <c r="AG120" s="86">
        <f t="shared" si="30"/>
        <v>38.095238095238095</v>
      </c>
    </row>
    <row r="121" spans="1:33" ht="16.5" hidden="1" thickBot="1">
      <c r="A121" s="125">
        <v>87</v>
      </c>
      <c r="B121" s="6">
        <v>7</v>
      </c>
      <c r="C121" s="139" t="s">
        <v>65</v>
      </c>
      <c r="D121" s="139" t="s">
        <v>49</v>
      </c>
      <c r="E121" s="5">
        <v>71</v>
      </c>
      <c r="F121" s="6" t="s">
        <v>83</v>
      </c>
      <c r="G121" s="6" t="s">
        <v>286</v>
      </c>
      <c r="H121" s="6" t="s">
        <v>287</v>
      </c>
      <c r="I121" s="6">
        <v>31</v>
      </c>
      <c r="J121" s="6">
        <v>4</v>
      </c>
      <c r="K121" s="6">
        <v>3</v>
      </c>
      <c r="L121" s="6">
        <f t="shared" si="24"/>
        <v>24</v>
      </c>
      <c r="M121" s="19">
        <v>23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5</v>
      </c>
      <c r="AB121" s="129">
        <f t="shared" si="25"/>
        <v>1</v>
      </c>
      <c r="AC121" s="83">
        <f t="shared" si="26"/>
        <v>24</v>
      </c>
      <c r="AD121" s="84">
        <f t="shared" si="27"/>
        <v>0</v>
      </c>
      <c r="AE121" s="84">
        <f t="shared" si="28"/>
        <v>24</v>
      </c>
      <c r="AF121" s="85">
        <f t="shared" si="29"/>
        <v>1</v>
      </c>
      <c r="AG121" s="86">
        <f t="shared" si="30"/>
        <v>0</v>
      </c>
    </row>
    <row r="122" spans="1:33" ht="15.75" hidden="1" thickBot="1">
      <c r="A122" s="125">
        <v>88</v>
      </c>
      <c r="B122" s="6">
        <v>8</v>
      </c>
      <c r="C122" s="64" t="s">
        <v>69</v>
      </c>
      <c r="D122" s="64" t="s">
        <v>68</v>
      </c>
      <c r="E122" s="5">
        <v>105</v>
      </c>
      <c r="F122" s="6" t="s">
        <v>4</v>
      </c>
      <c r="G122" s="6"/>
      <c r="H122" s="6" t="s">
        <v>287</v>
      </c>
      <c r="I122" s="6">
        <v>31</v>
      </c>
      <c r="J122" s="6">
        <v>8</v>
      </c>
      <c r="K122" s="6">
        <v>2</v>
      </c>
      <c r="L122" s="6">
        <f t="shared" si="24"/>
        <v>21</v>
      </c>
      <c r="M122" s="19">
        <v>20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9">
        <f t="shared" si="25"/>
        <v>0</v>
      </c>
      <c r="AC122" s="83">
        <f t="shared" si="26"/>
        <v>21</v>
      </c>
      <c r="AD122" s="84">
        <f t="shared" si="27"/>
        <v>1</v>
      </c>
      <c r="AE122" s="84">
        <f t="shared" si="28"/>
        <v>20</v>
      </c>
      <c r="AF122" s="85">
        <f t="shared" si="29"/>
        <v>0.9523809523809523</v>
      </c>
      <c r="AG122" s="86">
        <f t="shared" si="30"/>
        <v>4.761904761904762</v>
      </c>
    </row>
    <row r="123" spans="1:33" ht="15.75" hidden="1" thickBot="1">
      <c r="A123" s="125">
        <v>89</v>
      </c>
      <c r="B123" s="6">
        <v>9</v>
      </c>
      <c r="C123" s="64" t="s">
        <v>235</v>
      </c>
      <c r="D123" s="64" t="s">
        <v>44</v>
      </c>
      <c r="E123" s="5">
        <v>9817</v>
      </c>
      <c r="F123" s="5" t="s">
        <v>176</v>
      </c>
      <c r="G123" s="5"/>
      <c r="H123" s="5" t="s">
        <v>287</v>
      </c>
      <c r="I123" s="6">
        <v>31</v>
      </c>
      <c r="J123" s="6">
        <v>8</v>
      </c>
      <c r="K123" s="6">
        <v>2</v>
      </c>
      <c r="L123" s="6">
        <f t="shared" si="24"/>
        <v>21</v>
      </c>
      <c r="M123" s="19">
        <v>18</v>
      </c>
      <c r="N123" s="6">
        <v>3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9">
        <f t="shared" si="25"/>
        <v>0</v>
      </c>
      <c r="AC123" s="83">
        <f t="shared" si="26"/>
        <v>21</v>
      </c>
      <c r="AD123" s="84">
        <f t="shared" si="27"/>
        <v>3</v>
      </c>
      <c r="AE123" s="84">
        <f t="shared" si="28"/>
        <v>18</v>
      </c>
      <c r="AF123" s="85">
        <f t="shared" si="29"/>
        <v>0.8571428571428571</v>
      </c>
      <c r="AG123" s="86">
        <f t="shared" si="30"/>
        <v>14.285714285714286</v>
      </c>
    </row>
    <row r="124" spans="1:33" ht="15.75" hidden="1" thickBot="1">
      <c r="A124" s="125">
        <v>90</v>
      </c>
      <c r="B124" s="6">
        <v>10</v>
      </c>
      <c r="C124" s="64" t="s">
        <v>72</v>
      </c>
      <c r="D124" s="64" t="s">
        <v>16</v>
      </c>
      <c r="E124" s="5">
        <v>117</v>
      </c>
      <c r="F124" s="6" t="s">
        <v>222</v>
      </c>
      <c r="G124" s="6"/>
      <c r="H124" s="6" t="s">
        <v>287</v>
      </c>
      <c r="I124" s="6">
        <v>31</v>
      </c>
      <c r="J124" s="6">
        <v>8</v>
      </c>
      <c r="K124" s="6">
        <v>2</v>
      </c>
      <c r="L124" s="6">
        <f t="shared" si="24"/>
        <v>21</v>
      </c>
      <c r="M124" s="19">
        <v>19</v>
      </c>
      <c r="N124" s="6">
        <v>2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9">
        <f t="shared" si="25"/>
        <v>0</v>
      </c>
      <c r="AC124" s="83">
        <f t="shared" si="26"/>
        <v>21</v>
      </c>
      <c r="AD124" s="84">
        <f t="shared" si="27"/>
        <v>2</v>
      </c>
      <c r="AE124" s="84">
        <f t="shared" si="28"/>
        <v>19</v>
      </c>
      <c r="AF124" s="85">
        <f t="shared" si="29"/>
        <v>0.9047619047619048</v>
      </c>
      <c r="AG124" s="86">
        <f t="shared" si="30"/>
        <v>9.523809523809524</v>
      </c>
    </row>
    <row r="125" spans="1:33" ht="15.75" hidden="1" thickBot="1">
      <c r="A125" s="125">
        <v>91</v>
      </c>
      <c r="B125" s="6">
        <v>11</v>
      </c>
      <c r="C125" s="64" t="s">
        <v>82</v>
      </c>
      <c r="D125" s="131" t="s">
        <v>68</v>
      </c>
      <c r="E125" s="5">
        <v>126</v>
      </c>
      <c r="F125" s="6" t="s">
        <v>83</v>
      </c>
      <c r="G125" s="6" t="s">
        <v>289</v>
      </c>
      <c r="H125" s="6" t="s">
        <v>287</v>
      </c>
      <c r="I125" s="6">
        <v>31</v>
      </c>
      <c r="J125" s="6">
        <v>8</v>
      </c>
      <c r="K125" s="6">
        <v>14</v>
      </c>
      <c r="L125" s="6">
        <f t="shared" si="24"/>
        <v>9</v>
      </c>
      <c r="M125" s="19">
        <v>7</v>
      </c>
      <c r="N125" s="6">
        <v>1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1</v>
      </c>
      <c r="AA125" s="6">
        <v>0</v>
      </c>
      <c r="AB125" s="129">
        <f t="shared" si="25"/>
        <v>0</v>
      </c>
      <c r="AC125" s="83">
        <f t="shared" si="26"/>
        <v>9</v>
      </c>
      <c r="AD125" s="84">
        <f t="shared" si="27"/>
        <v>1</v>
      </c>
      <c r="AE125" s="84">
        <f t="shared" si="28"/>
        <v>8</v>
      </c>
      <c r="AF125" s="85">
        <f t="shared" si="29"/>
        <v>0.8888888888888888</v>
      </c>
      <c r="AG125" s="86">
        <f t="shared" si="30"/>
        <v>11.11111111111111</v>
      </c>
    </row>
    <row r="126" spans="1:33" ht="16.5" hidden="1" thickBot="1">
      <c r="A126" s="125">
        <v>92</v>
      </c>
      <c r="B126" s="6">
        <v>12</v>
      </c>
      <c r="C126" s="139" t="s">
        <v>84</v>
      </c>
      <c r="D126" s="139" t="s">
        <v>49</v>
      </c>
      <c r="E126" s="5">
        <v>159</v>
      </c>
      <c r="F126" s="6" t="s">
        <v>17</v>
      </c>
      <c r="G126" s="6" t="s">
        <v>288</v>
      </c>
      <c r="H126" s="6" t="s">
        <v>287</v>
      </c>
      <c r="I126" s="6">
        <v>31</v>
      </c>
      <c r="J126" s="6">
        <v>4</v>
      </c>
      <c r="K126" s="6">
        <v>3</v>
      </c>
      <c r="L126" s="6">
        <f t="shared" si="24"/>
        <v>24</v>
      </c>
      <c r="M126" s="19">
        <v>0</v>
      </c>
      <c r="N126" s="6">
        <v>0</v>
      </c>
      <c r="O126" s="6">
        <v>6</v>
      </c>
      <c r="P126" s="6">
        <v>4</v>
      </c>
      <c r="Q126" s="6">
        <v>0</v>
      </c>
      <c r="R126" s="6">
        <v>14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9">
        <f t="shared" si="25"/>
        <v>0</v>
      </c>
      <c r="AC126" s="83">
        <f t="shared" si="26"/>
        <v>24</v>
      </c>
      <c r="AD126" s="84">
        <f t="shared" si="27"/>
        <v>6</v>
      </c>
      <c r="AE126" s="84">
        <f t="shared" si="28"/>
        <v>18</v>
      </c>
      <c r="AF126" s="85">
        <f t="shared" si="29"/>
        <v>0.75</v>
      </c>
      <c r="AG126" s="86">
        <f t="shared" si="30"/>
        <v>25</v>
      </c>
    </row>
    <row r="127" spans="1:33" ht="15.75" hidden="1" thickBot="1">
      <c r="A127" s="125">
        <v>93</v>
      </c>
      <c r="B127" s="6">
        <v>13</v>
      </c>
      <c r="C127" s="75" t="s">
        <v>93</v>
      </c>
      <c r="D127" s="75" t="s">
        <v>97</v>
      </c>
      <c r="E127" s="37">
        <v>400</v>
      </c>
      <c r="F127" s="36" t="s">
        <v>25</v>
      </c>
      <c r="G127" s="36"/>
      <c r="H127" s="36" t="s">
        <v>287</v>
      </c>
      <c r="I127" s="6">
        <v>31</v>
      </c>
      <c r="J127" s="6">
        <v>8</v>
      </c>
      <c r="K127" s="6">
        <v>2</v>
      </c>
      <c r="L127" s="6">
        <f t="shared" si="24"/>
        <v>21</v>
      </c>
      <c r="M127" s="19">
        <v>16</v>
      </c>
      <c r="N127" s="6">
        <v>4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1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9">
        <f t="shared" si="25"/>
        <v>0</v>
      </c>
      <c r="AC127" s="83">
        <f t="shared" si="26"/>
        <v>21</v>
      </c>
      <c r="AD127" s="84">
        <f t="shared" si="27"/>
        <v>4</v>
      </c>
      <c r="AE127" s="84">
        <f t="shared" si="28"/>
        <v>17</v>
      </c>
      <c r="AF127" s="85">
        <f t="shared" si="29"/>
        <v>0.8095238095238095</v>
      </c>
      <c r="AG127" s="86">
        <f t="shared" si="30"/>
        <v>19.047619047619047</v>
      </c>
    </row>
    <row r="128" spans="1:33" ht="15.75" hidden="1" thickBot="1">
      <c r="A128" s="125">
        <v>94</v>
      </c>
      <c r="B128" s="6">
        <v>14</v>
      </c>
      <c r="C128" s="74" t="s">
        <v>98</v>
      </c>
      <c r="D128" s="74" t="s">
        <v>81</v>
      </c>
      <c r="E128" s="5">
        <v>527</v>
      </c>
      <c r="F128" s="6" t="s">
        <v>83</v>
      </c>
      <c r="G128" s="6"/>
      <c r="H128" s="6" t="s">
        <v>287</v>
      </c>
      <c r="I128" s="6">
        <v>0</v>
      </c>
      <c r="J128" s="6">
        <v>0</v>
      </c>
      <c r="K128" s="6">
        <v>0</v>
      </c>
      <c r="L128" s="6">
        <f t="shared" si="24"/>
        <v>0</v>
      </c>
      <c r="M128" s="19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9">
        <f t="shared" si="25"/>
        <v>0</v>
      </c>
      <c r="AC128" s="83">
        <f t="shared" si="26"/>
        <v>0</v>
      </c>
      <c r="AD128" s="84">
        <f t="shared" si="27"/>
        <v>0</v>
      </c>
      <c r="AE128" s="84">
        <f t="shared" si="28"/>
        <v>0</v>
      </c>
      <c r="AF128" s="85" t="e">
        <f t="shared" si="29"/>
        <v>#DIV/0!</v>
      </c>
      <c r="AG128" s="86" t="e">
        <f t="shared" si="30"/>
        <v>#DIV/0!</v>
      </c>
    </row>
    <row r="129" spans="1:33" ht="15.75" hidden="1" thickBot="1">
      <c r="A129" s="125">
        <v>95</v>
      </c>
      <c r="B129" s="6">
        <v>15</v>
      </c>
      <c r="C129" s="64" t="s">
        <v>102</v>
      </c>
      <c r="D129" s="64" t="s">
        <v>103</v>
      </c>
      <c r="E129" s="5">
        <v>97</v>
      </c>
      <c r="F129" s="6" t="s">
        <v>30</v>
      </c>
      <c r="G129" s="6" t="s">
        <v>289</v>
      </c>
      <c r="H129" s="6" t="s">
        <v>287</v>
      </c>
      <c r="I129" s="6">
        <v>31</v>
      </c>
      <c r="J129" s="6">
        <v>8</v>
      </c>
      <c r="K129" s="6">
        <v>2</v>
      </c>
      <c r="L129" s="6">
        <f t="shared" si="24"/>
        <v>21</v>
      </c>
      <c r="M129" s="19">
        <v>17</v>
      </c>
      <c r="N129" s="6">
        <v>4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29">
        <f t="shared" si="25"/>
        <v>0</v>
      </c>
      <c r="AC129" s="83">
        <f t="shared" si="26"/>
        <v>21</v>
      </c>
      <c r="AD129" s="84">
        <f t="shared" si="27"/>
        <v>4</v>
      </c>
      <c r="AE129" s="84">
        <f t="shared" si="28"/>
        <v>17</v>
      </c>
      <c r="AF129" s="85">
        <f t="shared" si="29"/>
        <v>0.8095238095238095</v>
      </c>
      <c r="AG129" s="86">
        <f t="shared" si="30"/>
        <v>19.047619047619047</v>
      </c>
    </row>
    <row r="130" spans="1:33" ht="16.5" hidden="1" thickBot="1">
      <c r="A130" s="125">
        <v>96</v>
      </c>
      <c r="B130" s="6">
        <v>16</v>
      </c>
      <c r="C130" s="139" t="s">
        <v>111</v>
      </c>
      <c r="D130" s="139" t="s">
        <v>15</v>
      </c>
      <c r="E130" s="5">
        <v>200</v>
      </c>
      <c r="F130" s="6" t="s">
        <v>230</v>
      </c>
      <c r="G130" s="6" t="s">
        <v>288</v>
      </c>
      <c r="H130" s="6" t="s">
        <v>287</v>
      </c>
      <c r="I130" s="6">
        <v>31</v>
      </c>
      <c r="J130" s="6">
        <v>4</v>
      </c>
      <c r="K130" s="6">
        <v>3</v>
      </c>
      <c r="L130" s="6">
        <f t="shared" si="24"/>
        <v>24</v>
      </c>
      <c r="M130" s="19">
        <v>21</v>
      </c>
      <c r="N130" s="6">
        <v>1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2</v>
      </c>
      <c r="Y130" s="6">
        <v>0</v>
      </c>
      <c r="Z130" s="6">
        <v>0</v>
      </c>
      <c r="AA130" s="6">
        <v>0</v>
      </c>
      <c r="AB130" s="129">
        <f t="shared" si="25"/>
        <v>0</v>
      </c>
      <c r="AC130" s="83">
        <f t="shared" si="26"/>
        <v>24</v>
      </c>
      <c r="AD130" s="84">
        <f t="shared" si="27"/>
        <v>3</v>
      </c>
      <c r="AE130" s="84">
        <f t="shared" si="28"/>
        <v>21</v>
      </c>
      <c r="AF130" s="85">
        <f t="shared" si="29"/>
        <v>0.875</v>
      </c>
      <c r="AG130" s="86">
        <f t="shared" si="30"/>
        <v>12.5</v>
      </c>
    </row>
    <row r="131" spans="1:33" ht="15.75" hidden="1" thickBot="1">
      <c r="A131" s="125">
        <v>97</v>
      </c>
      <c r="B131" s="6">
        <v>17</v>
      </c>
      <c r="C131" s="64" t="s">
        <v>131</v>
      </c>
      <c r="D131" s="64" t="s">
        <v>68</v>
      </c>
      <c r="E131" s="5">
        <v>79</v>
      </c>
      <c r="F131" s="6" t="s">
        <v>222</v>
      </c>
      <c r="G131" s="6"/>
      <c r="H131" s="6" t="s">
        <v>287</v>
      </c>
      <c r="I131" s="6">
        <v>31</v>
      </c>
      <c r="J131" s="6">
        <v>8</v>
      </c>
      <c r="K131" s="6">
        <v>2</v>
      </c>
      <c r="L131" s="6">
        <f t="shared" si="24"/>
        <v>21</v>
      </c>
      <c r="M131" s="19">
        <v>21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129">
        <f t="shared" si="25"/>
        <v>0</v>
      </c>
      <c r="AC131" s="83">
        <f t="shared" si="26"/>
        <v>21</v>
      </c>
      <c r="AD131" s="84">
        <f t="shared" si="27"/>
        <v>0</v>
      </c>
      <c r="AE131" s="84">
        <f t="shared" si="28"/>
        <v>21</v>
      </c>
      <c r="AF131" s="85">
        <f t="shared" si="29"/>
        <v>1</v>
      </c>
      <c r="AG131" s="86">
        <f t="shared" si="30"/>
        <v>0</v>
      </c>
    </row>
    <row r="132" spans="1:33" ht="15.75" hidden="1" thickBot="1">
      <c r="A132" s="125">
        <v>98</v>
      </c>
      <c r="B132" s="6">
        <v>18</v>
      </c>
      <c r="C132" s="96" t="s">
        <v>136</v>
      </c>
      <c r="D132" s="97" t="s">
        <v>7</v>
      </c>
      <c r="E132" s="5">
        <v>538</v>
      </c>
      <c r="F132" s="5" t="s">
        <v>222</v>
      </c>
      <c r="G132" s="5" t="s">
        <v>290</v>
      </c>
      <c r="H132" s="5" t="s">
        <v>287</v>
      </c>
      <c r="I132" s="6">
        <v>31</v>
      </c>
      <c r="J132" s="6">
        <v>8</v>
      </c>
      <c r="K132" s="6">
        <v>2</v>
      </c>
      <c r="L132" s="6">
        <f t="shared" si="24"/>
        <v>21</v>
      </c>
      <c r="M132" s="19">
        <v>18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129">
        <f t="shared" si="25"/>
        <v>0</v>
      </c>
      <c r="AC132" s="83">
        <f t="shared" si="26"/>
        <v>21</v>
      </c>
      <c r="AD132" s="84">
        <f t="shared" si="27"/>
        <v>3</v>
      </c>
      <c r="AE132" s="84">
        <f t="shared" si="28"/>
        <v>18</v>
      </c>
      <c r="AF132" s="85">
        <f t="shared" si="29"/>
        <v>0.8571428571428571</v>
      </c>
      <c r="AG132" s="86">
        <f t="shared" si="30"/>
        <v>14.285714285714286</v>
      </c>
    </row>
    <row r="133" spans="1:33" ht="15.75" hidden="1" thickBot="1">
      <c r="A133" s="125">
        <v>99</v>
      </c>
      <c r="B133" s="6">
        <v>19</v>
      </c>
      <c r="C133" s="65" t="s">
        <v>138</v>
      </c>
      <c r="D133" s="65" t="s">
        <v>139</v>
      </c>
      <c r="E133" s="5">
        <v>124</v>
      </c>
      <c r="F133" s="6" t="s">
        <v>130</v>
      </c>
      <c r="G133" s="6"/>
      <c r="H133" s="6" t="s">
        <v>287</v>
      </c>
      <c r="I133" s="6">
        <v>31</v>
      </c>
      <c r="J133" s="6">
        <v>8</v>
      </c>
      <c r="K133" s="6">
        <v>2</v>
      </c>
      <c r="L133" s="6">
        <f t="shared" si="24"/>
        <v>21</v>
      </c>
      <c r="M133" s="19">
        <v>15</v>
      </c>
      <c r="N133" s="6">
        <v>3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3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9">
        <f t="shared" si="25"/>
        <v>0</v>
      </c>
      <c r="AC133" s="83">
        <f t="shared" si="26"/>
        <v>21</v>
      </c>
      <c r="AD133" s="84">
        <f t="shared" si="27"/>
        <v>3</v>
      </c>
      <c r="AE133" s="84">
        <f t="shared" si="28"/>
        <v>18</v>
      </c>
      <c r="AF133" s="85">
        <f t="shared" si="29"/>
        <v>0.8571428571428571</v>
      </c>
      <c r="AG133" s="86">
        <f t="shared" si="30"/>
        <v>14.285714285714286</v>
      </c>
    </row>
    <row r="134" spans="1:33" ht="16.5" hidden="1" thickBot="1">
      <c r="A134" s="125">
        <v>100</v>
      </c>
      <c r="B134" s="6">
        <v>20</v>
      </c>
      <c r="C134" s="139" t="s">
        <v>146</v>
      </c>
      <c r="D134" s="139" t="s">
        <v>37</v>
      </c>
      <c r="E134" s="5">
        <v>189</v>
      </c>
      <c r="F134" s="6" t="s">
        <v>17</v>
      </c>
      <c r="G134" s="6" t="s">
        <v>286</v>
      </c>
      <c r="H134" s="6" t="s">
        <v>287</v>
      </c>
      <c r="I134" s="6">
        <v>31</v>
      </c>
      <c r="J134" s="6">
        <v>4</v>
      </c>
      <c r="K134" s="6">
        <v>3</v>
      </c>
      <c r="L134" s="6">
        <f t="shared" si="24"/>
        <v>24</v>
      </c>
      <c r="M134" s="19">
        <v>24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9">
        <f t="shared" si="25"/>
        <v>0</v>
      </c>
      <c r="AC134" s="83">
        <f t="shared" si="26"/>
        <v>24</v>
      </c>
      <c r="AD134" s="84">
        <f t="shared" si="27"/>
        <v>0</v>
      </c>
      <c r="AE134" s="84">
        <f t="shared" si="28"/>
        <v>24</v>
      </c>
      <c r="AF134" s="85">
        <f t="shared" si="29"/>
        <v>1</v>
      </c>
      <c r="AG134" s="86">
        <f t="shared" si="30"/>
        <v>0</v>
      </c>
    </row>
    <row r="135" spans="1:33" ht="15.75" hidden="1" thickBot="1">
      <c r="A135" s="125">
        <v>101</v>
      </c>
      <c r="B135" s="6">
        <v>21</v>
      </c>
      <c r="C135" s="64" t="s">
        <v>147</v>
      </c>
      <c r="D135" s="64" t="s">
        <v>148</v>
      </c>
      <c r="E135" s="5">
        <v>104</v>
      </c>
      <c r="F135" s="6" t="s">
        <v>150</v>
      </c>
      <c r="G135" s="6" t="s">
        <v>291</v>
      </c>
      <c r="H135" s="6" t="s">
        <v>287</v>
      </c>
      <c r="I135" s="6">
        <v>31</v>
      </c>
      <c r="J135" s="6">
        <v>8</v>
      </c>
      <c r="K135" s="6">
        <v>2</v>
      </c>
      <c r="L135" s="6">
        <f t="shared" si="24"/>
        <v>21</v>
      </c>
      <c r="M135" s="19">
        <v>17</v>
      </c>
      <c r="N135" s="6">
        <v>4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9">
        <f t="shared" si="25"/>
        <v>0</v>
      </c>
      <c r="AC135" s="83">
        <f t="shared" si="26"/>
        <v>21</v>
      </c>
      <c r="AD135" s="84">
        <f t="shared" si="27"/>
        <v>4</v>
      </c>
      <c r="AE135" s="84">
        <f t="shared" si="28"/>
        <v>17</v>
      </c>
      <c r="AF135" s="85">
        <f t="shared" si="29"/>
        <v>0.8095238095238095</v>
      </c>
      <c r="AG135" s="86">
        <f t="shared" si="30"/>
        <v>19.047619047619047</v>
      </c>
    </row>
    <row r="136" spans="1:33" ht="15.75" hidden="1" thickBot="1">
      <c r="A136" s="125">
        <v>102</v>
      </c>
      <c r="B136" s="6">
        <v>22</v>
      </c>
      <c r="C136" s="64" t="s">
        <v>149</v>
      </c>
      <c r="D136" s="64" t="s">
        <v>116</v>
      </c>
      <c r="E136" s="5">
        <v>123</v>
      </c>
      <c r="F136" s="6" t="s">
        <v>130</v>
      </c>
      <c r="G136" s="6" t="s">
        <v>290</v>
      </c>
      <c r="H136" s="6" t="s">
        <v>287</v>
      </c>
      <c r="I136" s="6">
        <v>31</v>
      </c>
      <c r="J136" s="6">
        <v>8</v>
      </c>
      <c r="K136" s="6">
        <v>2</v>
      </c>
      <c r="L136" s="6">
        <f t="shared" si="24"/>
        <v>21</v>
      </c>
      <c r="M136" s="19">
        <v>15</v>
      </c>
      <c r="N136" s="6">
        <v>1</v>
      </c>
      <c r="O136" s="6">
        <v>5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129">
        <f t="shared" si="25"/>
        <v>0</v>
      </c>
      <c r="AC136" s="83">
        <f t="shared" si="26"/>
        <v>21</v>
      </c>
      <c r="AD136" s="84">
        <f t="shared" si="27"/>
        <v>6</v>
      </c>
      <c r="AE136" s="84">
        <f t="shared" si="28"/>
        <v>15</v>
      </c>
      <c r="AF136" s="85">
        <f t="shared" si="29"/>
        <v>0.7142857142857143</v>
      </c>
      <c r="AG136" s="86">
        <f t="shared" si="30"/>
        <v>28.571428571428573</v>
      </c>
    </row>
    <row r="137" spans="1:33" ht="15.75" hidden="1" thickBot="1">
      <c r="A137" s="125">
        <v>103</v>
      </c>
      <c r="B137" s="6">
        <v>23</v>
      </c>
      <c r="C137" s="64" t="s">
        <v>162</v>
      </c>
      <c r="D137" s="64" t="s">
        <v>163</v>
      </c>
      <c r="E137" s="5">
        <v>152</v>
      </c>
      <c r="F137" s="6" t="s">
        <v>222</v>
      </c>
      <c r="G137" s="6" t="s">
        <v>293</v>
      </c>
      <c r="H137" s="6" t="s">
        <v>287</v>
      </c>
      <c r="I137" s="6">
        <v>31</v>
      </c>
      <c r="J137" s="6">
        <v>8</v>
      </c>
      <c r="K137" s="6">
        <v>2</v>
      </c>
      <c r="L137" s="6">
        <f t="shared" si="24"/>
        <v>21</v>
      </c>
      <c r="M137" s="19">
        <v>19</v>
      </c>
      <c r="N137" s="6">
        <v>2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129">
        <f t="shared" si="25"/>
        <v>0</v>
      </c>
      <c r="AC137" s="83">
        <f t="shared" si="26"/>
        <v>21</v>
      </c>
      <c r="AD137" s="84">
        <f t="shared" si="27"/>
        <v>2</v>
      </c>
      <c r="AE137" s="84">
        <f t="shared" si="28"/>
        <v>19</v>
      </c>
      <c r="AF137" s="85">
        <f t="shared" si="29"/>
        <v>0.9047619047619048</v>
      </c>
      <c r="AG137" s="86">
        <f t="shared" si="30"/>
        <v>9.523809523809524</v>
      </c>
    </row>
    <row r="138" spans="1:28" ht="15.75" hidden="1" thickBot="1">
      <c r="A138" s="127"/>
      <c r="B138" s="3"/>
      <c r="C138" s="66"/>
      <c r="D138" s="66"/>
      <c r="E138" s="2"/>
      <c r="F138" s="3"/>
      <c r="G138" s="3"/>
      <c r="H138" s="3"/>
      <c r="I138" s="3"/>
      <c r="J138" s="3"/>
      <c r="K138" s="3"/>
      <c r="L138" s="3"/>
      <c r="M138" s="20"/>
      <c r="N138" s="18"/>
      <c r="O138" s="21"/>
      <c r="P138" s="21"/>
      <c r="Q138" s="21"/>
      <c r="R138" s="21"/>
      <c r="S138" s="21"/>
      <c r="T138" s="21"/>
      <c r="U138" s="21"/>
      <c r="V138" s="21"/>
      <c r="W138" s="127"/>
      <c r="X138" s="22"/>
      <c r="Y138" s="22"/>
      <c r="Z138" s="22"/>
      <c r="AA138" s="22"/>
      <c r="AB138" s="108"/>
    </row>
    <row r="139" spans="1:33" s="50" customFormat="1" ht="56.25" customHeight="1" thickBot="1">
      <c r="A139" s="132">
        <v>103</v>
      </c>
      <c r="B139" s="133">
        <v>23</v>
      </c>
      <c r="C139" s="161" t="s">
        <v>191</v>
      </c>
      <c r="D139" s="162"/>
      <c r="E139" s="134"/>
      <c r="L139" s="47">
        <f aca="true" t="shared" si="31" ref="L139:AB139">SUM(L115:L137)</f>
        <v>468</v>
      </c>
      <c r="M139" s="48">
        <f t="shared" si="31"/>
        <v>384</v>
      </c>
      <c r="N139" s="48">
        <f t="shared" si="31"/>
        <v>31</v>
      </c>
      <c r="O139" s="48">
        <f t="shared" si="31"/>
        <v>12</v>
      </c>
      <c r="P139" s="48">
        <f t="shared" si="31"/>
        <v>4</v>
      </c>
      <c r="Q139" s="48">
        <f t="shared" si="31"/>
        <v>0</v>
      </c>
      <c r="R139" s="48">
        <f t="shared" si="31"/>
        <v>14</v>
      </c>
      <c r="S139" s="48">
        <f t="shared" si="31"/>
        <v>0</v>
      </c>
      <c r="T139" s="48">
        <f t="shared" si="31"/>
        <v>5</v>
      </c>
      <c r="U139" s="48">
        <f t="shared" si="31"/>
        <v>4</v>
      </c>
      <c r="V139" s="48">
        <f t="shared" si="31"/>
        <v>0</v>
      </c>
      <c r="W139" s="48">
        <f t="shared" si="31"/>
        <v>7</v>
      </c>
      <c r="X139" s="48">
        <f t="shared" si="31"/>
        <v>5</v>
      </c>
      <c r="Y139" s="48">
        <f t="shared" si="31"/>
        <v>0</v>
      </c>
      <c r="Z139" s="48">
        <f t="shared" si="31"/>
        <v>1</v>
      </c>
      <c r="AA139" s="48">
        <f t="shared" si="31"/>
        <v>5</v>
      </c>
      <c r="AB139" s="48">
        <f t="shared" si="31"/>
        <v>1</v>
      </c>
      <c r="AC139" s="49">
        <f>L139</f>
        <v>468</v>
      </c>
      <c r="AD139" s="38">
        <f>N139+O139+P139+Q139+R139+S139+T139+U139+V139+W139+X139+Y139</f>
        <v>82</v>
      </c>
      <c r="AE139" s="38">
        <f>AC139-AD139</f>
        <v>386</v>
      </c>
      <c r="AF139" s="106">
        <f>(AC139-AD139)/ABS(AC139)</f>
        <v>0.8247863247863247</v>
      </c>
      <c r="AG139" s="107">
        <f>AD139/AC139%</f>
        <v>17.521367521367523</v>
      </c>
    </row>
    <row r="140" spans="1:33" s="142" customFormat="1" ht="15.75">
      <c r="A140" s="140"/>
      <c r="B140" s="127"/>
      <c r="C140" s="89"/>
      <c r="D140" s="89"/>
      <c r="E140" s="14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90"/>
      <c r="AD140" s="90"/>
      <c r="AE140" s="90"/>
      <c r="AF140" s="91"/>
      <c r="AG140" s="92"/>
    </row>
    <row r="141" spans="1:33" s="142" customFormat="1" ht="16.5" thickBot="1">
      <c r="A141" s="140"/>
      <c r="B141" s="127"/>
      <c r="C141" s="89"/>
      <c r="D141" s="89"/>
      <c r="E141" s="14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90"/>
      <c r="AD141" s="90"/>
      <c r="AE141" s="90"/>
      <c r="AF141" s="91"/>
      <c r="AG141" s="92"/>
    </row>
    <row r="142" spans="1:33" s="145" customFormat="1" ht="32.25" thickBot="1">
      <c r="A142" s="127"/>
      <c r="B142" s="40"/>
      <c r="C142" s="149" t="s">
        <v>297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1"/>
      <c r="AC142" s="76"/>
      <c r="AD142" s="76"/>
      <c r="AE142" s="76"/>
      <c r="AF142" s="76"/>
      <c r="AG142" s="76"/>
    </row>
    <row r="143" spans="2:27" ht="15.7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22"/>
      <c r="Y143" s="22"/>
      <c r="Z143" s="22"/>
      <c r="AA143" s="22"/>
    </row>
    <row r="144" spans="1:33" s="143" customFormat="1" ht="99.75" customHeight="1">
      <c r="A144" s="125" t="s">
        <v>172</v>
      </c>
      <c r="B144" s="6" t="s">
        <v>173</v>
      </c>
      <c r="C144" s="61" t="s">
        <v>0</v>
      </c>
      <c r="D144" s="61" t="s">
        <v>1</v>
      </c>
      <c r="E144" s="41" t="s">
        <v>211</v>
      </c>
      <c r="F144" s="41" t="s">
        <v>212</v>
      </c>
      <c r="G144" s="41"/>
      <c r="H144" s="41" t="s">
        <v>299</v>
      </c>
      <c r="I144" s="41" t="s">
        <v>213</v>
      </c>
      <c r="J144" s="41" t="s">
        <v>214</v>
      </c>
      <c r="K144" s="41" t="s">
        <v>215</v>
      </c>
      <c r="L144" s="42" t="s">
        <v>216</v>
      </c>
      <c r="M144" s="43" t="s">
        <v>217</v>
      </c>
      <c r="N144" s="44" t="s">
        <v>174</v>
      </c>
      <c r="O144" s="45" t="s">
        <v>218</v>
      </c>
      <c r="P144" s="45" t="s">
        <v>300</v>
      </c>
      <c r="Q144" s="45" t="s">
        <v>301</v>
      </c>
      <c r="R144" s="45" t="s">
        <v>302</v>
      </c>
      <c r="S144" s="45" t="s">
        <v>303</v>
      </c>
      <c r="T144" s="45" t="s">
        <v>304</v>
      </c>
      <c r="U144" s="103" t="s">
        <v>305</v>
      </c>
      <c r="V144" s="103" t="s">
        <v>306</v>
      </c>
      <c r="W144" s="103" t="s">
        <v>307</v>
      </c>
      <c r="X144" s="126" t="s">
        <v>313</v>
      </c>
      <c r="Y144" s="126" t="s">
        <v>219</v>
      </c>
      <c r="Z144" s="126" t="s">
        <v>220</v>
      </c>
      <c r="AA144" s="126" t="s">
        <v>221</v>
      </c>
      <c r="AB144" s="126" t="s">
        <v>314</v>
      </c>
      <c r="AC144" s="78" t="s">
        <v>208</v>
      </c>
      <c r="AD144" s="78" t="s">
        <v>295</v>
      </c>
      <c r="AE144" s="79" t="s">
        <v>296</v>
      </c>
      <c r="AF144" s="79" t="s">
        <v>209</v>
      </c>
      <c r="AG144" s="79" t="s">
        <v>210</v>
      </c>
    </row>
    <row r="145" spans="1:33" s="142" customFormat="1" ht="15.75" customHeight="1" thickBot="1">
      <c r="A145" s="140"/>
      <c r="B145" s="127"/>
      <c r="C145" s="89"/>
      <c r="D145" s="89"/>
      <c r="E145" s="14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90"/>
      <c r="AD145" s="90"/>
      <c r="AE145" s="90"/>
      <c r="AF145" s="91"/>
      <c r="AG145" s="92"/>
    </row>
    <row r="146" spans="1:33" ht="15.75" hidden="1" thickBot="1">
      <c r="A146" s="125">
        <v>104</v>
      </c>
      <c r="B146" s="6">
        <v>1</v>
      </c>
      <c r="C146" s="64" t="s">
        <v>2</v>
      </c>
      <c r="D146" s="64" t="s">
        <v>3</v>
      </c>
      <c r="E146" s="5">
        <v>108</v>
      </c>
      <c r="F146" s="6" t="s">
        <v>4</v>
      </c>
      <c r="G146" s="6" t="s">
        <v>242</v>
      </c>
      <c r="H146" s="6" t="s">
        <v>241</v>
      </c>
      <c r="I146" s="6">
        <v>31</v>
      </c>
      <c r="J146" s="6">
        <v>8</v>
      </c>
      <c r="K146" s="6">
        <v>2</v>
      </c>
      <c r="L146" s="6">
        <f aca="true" t="shared" si="32" ref="L146:L178">(I146-J146-K146)</f>
        <v>21</v>
      </c>
      <c r="M146" s="19">
        <v>15</v>
      </c>
      <c r="N146" s="6">
        <v>4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1</v>
      </c>
      <c r="V146" s="6">
        <v>0</v>
      </c>
      <c r="W146" s="6">
        <v>0</v>
      </c>
      <c r="X146" s="6">
        <v>0</v>
      </c>
      <c r="Y146" s="6">
        <v>0</v>
      </c>
      <c r="Z146" s="6">
        <v>1</v>
      </c>
      <c r="AA146" s="6">
        <v>0</v>
      </c>
      <c r="AB146" s="129">
        <f aca="true" t="shared" si="33" ref="AB146:AB178">L146-M146-N146-O146-P146-Q146-R146-S146-T146-U146-V146-W146-X146-Y146-Z146</f>
        <v>0</v>
      </c>
      <c r="AC146" s="83">
        <f aca="true" t="shared" si="34" ref="AC146:AC178">L146</f>
        <v>21</v>
      </c>
      <c r="AD146" s="84">
        <f aca="true" t="shared" si="35" ref="AD146:AD178">N146+O146+W146+X146+Y146</f>
        <v>4</v>
      </c>
      <c r="AE146" s="84">
        <f aca="true" t="shared" si="36" ref="AE146:AE178">AC146-AD146</f>
        <v>17</v>
      </c>
      <c r="AF146" s="85">
        <f aca="true" t="shared" si="37" ref="AF146:AF178">(AC146-AD146)/ABS(AC146)</f>
        <v>0.8095238095238095</v>
      </c>
      <c r="AG146" s="86">
        <f aca="true" t="shared" si="38" ref="AG146:AG178">AD146/AC146%</f>
        <v>19.047619047619047</v>
      </c>
    </row>
    <row r="147" spans="1:33" ht="15.75" hidden="1" thickBot="1">
      <c r="A147" s="125">
        <v>105</v>
      </c>
      <c r="B147" s="6">
        <v>2</v>
      </c>
      <c r="C147" s="64" t="s">
        <v>6</v>
      </c>
      <c r="D147" s="64" t="s">
        <v>7</v>
      </c>
      <c r="E147" s="5">
        <v>102</v>
      </c>
      <c r="F147" s="6" t="s">
        <v>130</v>
      </c>
      <c r="G147" s="6" t="s">
        <v>243</v>
      </c>
      <c r="H147" s="6" t="s">
        <v>241</v>
      </c>
      <c r="I147" s="6">
        <v>31</v>
      </c>
      <c r="J147" s="6">
        <v>8</v>
      </c>
      <c r="K147" s="6">
        <v>2</v>
      </c>
      <c r="L147" s="6">
        <f t="shared" si="32"/>
        <v>21</v>
      </c>
      <c r="M147" s="19">
        <v>17</v>
      </c>
      <c r="N147" s="6">
        <v>3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1</v>
      </c>
      <c r="AA147" s="6">
        <v>0</v>
      </c>
      <c r="AB147" s="129">
        <f t="shared" si="33"/>
        <v>0</v>
      </c>
      <c r="AC147" s="83">
        <f t="shared" si="34"/>
        <v>21</v>
      </c>
      <c r="AD147" s="84">
        <f t="shared" si="35"/>
        <v>3</v>
      </c>
      <c r="AE147" s="84">
        <f t="shared" si="36"/>
        <v>18</v>
      </c>
      <c r="AF147" s="85">
        <f t="shared" si="37"/>
        <v>0.8571428571428571</v>
      </c>
      <c r="AG147" s="86">
        <f t="shared" si="38"/>
        <v>14.285714285714286</v>
      </c>
    </row>
    <row r="148" spans="1:33" ht="15.75" hidden="1" thickBot="1">
      <c r="A148" s="125">
        <v>106</v>
      </c>
      <c r="B148" s="6">
        <v>3</v>
      </c>
      <c r="C148" s="64" t="s">
        <v>181</v>
      </c>
      <c r="D148" s="64" t="s">
        <v>182</v>
      </c>
      <c r="E148" s="7">
        <v>10073</v>
      </c>
      <c r="F148" s="6" t="s">
        <v>183</v>
      </c>
      <c r="G148" s="6" t="s">
        <v>244</v>
      </c>
      <c r="H148" s="6" t="s">
        <v>241</v>
      </c>
      <c r="I148" s="6">
        <v>31</v>
      </c>
      <c r="J148" s="6">
        <v>8</v>
      </c>
      <c r="K148" s="6">
        <v>2</v>
      </c>
      <c r="L148" s="6">
        <f t="shared" si="32"/>
        <v>21</v>
      </c>
      <c r="M148" s="19">
        <v>17</v>
      </c>
      <c r="N148" s="6">
        <v>4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9">
        <f t="shared" si="33"/>
        <v>0</v>
      </c>
      <c r="AC148" s="83">
        <f t="shared" si="34"/>
        <v>21</v>
      </c>
      <c r="AD148" s="84">
        <f t="shared" si="35"/>
        <v>4</v>
      </c>
      <c r="AE148" s="84">
        <f t="shared" si="36"/>
        <v>17</v>
      </c>
      <c r="AF148" s="85">
        <f t="shared" si="37"/>
        <v>0.8095238095238095</v>
      </c>
      <c r="AG148" s="86">
        <f t="shared" si="38"/>
        <v>19.047619047619047</v>
      </c>
    </row>
    <row r="149" spans="1:33" ht="15.75" hidden="1" thickBot="1">
      <c r="A149" s="125">
        <v>107</v>
      </c>
      <c r="B149" s="6">
        <v>4</v>
      </c>
      <c r="C149" s="64" t="s">
        <v>28</v>
      </c>
      <c r="D149" s="98" t="s">
        <v>29</v>
      </c>
      <c r="E149" s="99">
        <v>518</v>
      </c>
      <c r="F149" s="6" t="s">
        <v>83</v>
      </c>
      <c r="G149" s="6" t="s">
        <v>245</v>
      </c>
      <c r="H149" s="6" t="s">
        <v>241</v>
      </c>
      <c r="I149" s="6">
        <v>31</v>
      </c>
      <c r="J149" s="6">
        <v>8</v>
      </c>
      <c r="K149" s="6">
        <v>2</v>
      </c>
      <c r="L149" s="6">
        <f t="shared" si="32"/>
        <v>21</v>
      </c>
      <c r="M149" s="19">
        <v>14</v>
      </c>
      <c r="N149" s="6">
        <v>4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129">
        <f t="shared" si="33"/>
        <v>0</v>
      </c>
      <c r="AC149" s="83">
        <f t="shared" si="34"/>
        <v>21</v>
      </c>
      <c r="AD149" s="84">
        <f t="shared" si="35"/>
        <v>7</v>
      </c>
      <c r="AE149" s="84">
        <f t="shared" si="36"/>
        <v>14</v>
      </c>
      <c r="AF149" s="85">
        <f t="shared" si="37"/>
        <v>0.6666666666666666</v>
      </c>
      <c r="AG149" s="86">
        <f t="shared" si="38"/>
        <v>33.333333333333336</v>
      </c>
    </row>
    <row r="150" spans="1:33" ht="15.75" hidden="1" thickBot="1">
      <c r="A150" s="125">
        <v>108</v>
      </c>
      <c r="B150" s="6">
        <v>5</v>
      </c>
      <c r="C150" s="64" t="s">
        <v>31</v>
      </c>
      <c r="D150" s="64" t="s">
        <v>32</v>
      </c>
      <c r="E150" s="5">
        <v>132</v>
      </c>
      <c r="F150" s="6" t="s">
        <v>222</v>
      </c>
      <c r="G150" s="6" t="s">
        <v>246</v>
      </c>
      <c r="H150" s="6" t="s">
        <v>241</v>
      </c>
      <c r="I150" s="6">
        <v>31</v>
      </c>
      <c r="J150" s="6">
        <v>8</v>
      </c>
      <c r="K150" s="6">
        <v>2</v>
      </c>
      <c r="L150" s="6">
        <f t="shared" si="32"/>
        <v>21</v>
      </c>
      <c r="M150" s="19">
        <v>20</v>
      </c>
      <c r="N150" s="6">
        <v>1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129">
        <f t="shared" si="33"/>
        <v>0</v>
      </c>
      <c r="AC150" s="83">
        <f t="shared" si="34"/>
        <v>21</v>
      </c>
      <c r="AD150" s="84">
        <f t="shared" si="35"/>
        <v>1</v>
      </c>
      <c r="AE150" s="84">
        <f t="shared" si="36"/>
        <v>20</v>
      </c>
      <c r="AF150" s="85">
        <f t="shared" si="37"/>
        <v>0.9523809523809523</v>
      </c>
      <c r="AG150" s="86">
        <f t="shared" si="38"/>
        <v>4.761904761904762</v>
      </c>
    </row>
    <row r="151" spans="1:33" ht="15.75" hidden="1" thickBot="1">
      <c r="A151" s="125">
        <v>109</v>
      </c>
      <c r="B151" s="6">
        <v>6</v>
      </c>
      <c r="C151" s="64" t="s">
        <v>34</v>
      </c>
      <c r="D151" s="64" t="s">
        <v>35</v>
      </c>
      <c r="E151" s="5">
        <v>165</v>
      </c>
      <c r="F151" s="6" t="s">
        <v>83</v>
      </c>
      <c r="G151" s="6" t="s">
        <v>247</v>
      </c>
      <c r="H151" s="6" t="s">
        <v>241</v>
      </c>
      <c r="I151" s="6">
        <v>31</v>
      </c>
      <c r="J151" s="6">
        <v>8</v>
      </c>
      <c r="K151" s="6">
        <v>2</v>
      </c>
      <c r="L151" s="6">
        <f t="shared" si="32"/>
        <v>21</v>
      </c>
      <c r="M151" s="19">
        <v>19</v>
      </c>
      <c r="N151" s="6">
        <v>2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129">
        <f t="shared" si="33"/>
        <v>0</v>
      </c>
      <c r="AC151" s="83">
        <f t="shared" si="34"/>
        <v>21</v>
      </c>
      <c r="AD151" s="84">
        <f t="shared" si="35"/>
        <v>2</v>
      </c>
      <c r="AE151" s="84">
        <f t="shared" si="36"/>
        <v>19</v>
      </c>
      <c r="AF151" s="85">
        <f t="shared" si="37"/>
        <v>0.9047619047619048</v>
      </c>
      <c r="AG151" s="86">
        <f t="shared" si="38"/>
        <v>9.523809523809524</v>
      </c>
    </row>
    <row r="152" spans="1:33" ht="15.75" hidden="1" thickBot="1">
      <c r="A152" s="125">
        <v>110</v>
      </c>
      <c r="B152" s="6">
        <v>7</v>
      </c>
      <c r="C152" s="64" t="s">
        <v>50</v>
      </c>
      <c r="D152" s="64" t="s">
        <v>51</v>
      </c>
      <c r="E152" s="5">
        <v>148</v>
      </c>
      <c r="F152" s="6" t="s">
        <v>4</v>
      </c>
      <c r="G152" s="6" t="s">
        <v>248</v>
      </c>
      <c r="H152" s="6" t="s">
        <v>241</v>
      </c>
      <c r="I152" s="6">
        <v>31</v>
      </c>
      <c r="J152" s="6">
        <v>8</v>
      </c>
      <c r="K152" s="6">
        <v>2</v>
      </c>
      <c r="L152" s="6">
        <f t="shared" si="32"/>
        <v>21</v>
      </c>
      <c r="M152" s="19">
        <v>17</v>
      </c>
      <c r="N152" s="6">
        <v>4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129">
        <f t="shared" si="33"/>
        <v>0</v>
      </c>
      <c r="AC152" s="83">
        <f t="shared" si="34"/>
        <v>21</v>
      </c>
      <c r="AD152" s="84">
        <f t="shared" si="35"/>
        <v>4</v>
      </c>
      <c r="AE152" s="84">
        <f t="shared" si="36"/>
        <v>17</v>
      </c>
      <c r="AF152" s="85">
        <f t="shared" si="37"/>
        <v>0.8095238095238095</v>
      </c>
      <c r="AG152" s="86">
        <f t="shared" si="38"/>
        <v>19.047619047619047</v>
      </c>
    </row>
    <row r="153" spans="1:33" ht="15.75" hidden="1" thickBot="1">
      <c r="A153" s="125">
        <v>111</v>
      </c>
      <c r="B153" s="6">
        <v>8</v>
      </c>
      <c r="C153" s="64" t="s">
        <v>52</v>
      </c>
      <c r="D153" s="64" t="s">
        <v>53</v>
      </c>
      <c r="E153" s="5">
        <v>208</v>
      </c>
      <c r="F153" s="6" t="s">
        <v>30</v>
      </c>
      <c r="G153" s="6" t="s">
        <v>243</v>
      </c>
      <c r="H153" s="6" t="s">
        <v>241</v>
      </c>
      <c r="I153" s="6">
        <v>31</v>
      </c>
      <c r="J153" s="6">
        <v>8</v>
      </c>
      <c r="K153" s="6">
        <v>2</v>
      </c>
      <c r="L153" s="6">
        <f t="shared" si="32"/>
        <v>21</v>
      </c>
      <c r="M153" s="19">
        <v>16</v>
      </c>
      <c r="N153" s="6">
        <v>5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129">
        <f t="shared" si="33"/>
        <v>0</v>
      </c>
      <c r="AC153" s="83">
        <f t="shared" si="34"/>
        <v>21</v>
      </c>
      <c r="AD153" s="84">
        <f t="shared" si="35"/>
        <v>5</v>
      </c>
      <c r="AE153" s="84">
        <f t="shared" si="36"/>
        <v>16</v>
      </c>
      <c r="AF153" s="85">
        <f t="shared" si="37"/>
        <v>0.7619047619047619</v>
      </c>
      <c r="AG153" s="86">
        <f t="shared" si="38"/>
        <v>23.80952380952381</v>
      </c>
    </row>
    <row r="154" spans="1:33" ht="15.75" hidden="1" thickBot="1">
      <c r="A154" s="125">
        <v>112</v>
      </c>
      <c r="B154" s="6">
        <v>9</v>
      </c>
      <c r="C154" s="64" t="s">
        <v>54</v>
      </c>
      <c r="D154" s="64" t="s">
        <v>15</v>
      </c>
      <c r="E154" s="5">
        <v>562</v>
      </c>
      <c r="F154" s="6" t="s">
        <v>25</v>
      </c>
      <c r="G154" s="6" t="s">
        <v>253</v>
      </c>
      <c r="H154" s="6" t="s">
        <v>241</v>
      </c>
      <c r="I154" s="6">
        <v>31</v>
      </c>
      <c r="J154" s="6">
        <v>8</v>
      </c>
      <c r="K154" s="6">
        <v>2</v>
      </c>
      <c r="L154" s="6">
        <f t="shared" si="32"/>
        <v>21</v>
      </c>
      <c r="M154" s="19">
        <v>17</v>
      </c>
      <c r="N154" s="6">
        <v>4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129">
        <f t="shared" si="33"/>
        <v>0</v>
      </c>
      <c r="AC154" s="83">
        <f t="shared" si="34"/>
        <v>21</v>
      </c>
      <c r="AD154" s="84">
        <f t="shared" si="35"/>
        <v>4</v>
      </c>
      <c r="AE154" s="84">
        <f t="shared" si="36"/>
        <v>17</v>
      </c>
      <c r="AF154" s="85">
        <f t="shared" si="37"/>
        <v>0.8095238095238095</v>
      </c>
      <c r="AG154" s="86">
        <f t="shared" si="38"/>
        <v>19.047619047619047</v>
      </c>
    </row>
    <row r="155" spans="1:33" ht="15.75" hidden="1" thickBot="1">
      <c r="A155" s="125">
        <v>113</v>
      </c>
      <c r="B155" s="6">
        <v>10</v>
      </c>
      <c r="C155" s="64" t="s">
        <v>59</v>
      </c>
      <c r="D155" s="64" t="s">
        <v>60</v>
      </c>
      <c r="E155" s="5">
        <v>202</v>
      </c>
      <c r="F155" s="6" t="s">
        <v>30</v>
      </c>
      <c r="G155" s="6" t="s">
        <v>243</v>
      </c>
      <c r="H155" s="6" t="s">
        <v>241</v>
      </c>
      <c r="I155" s="6">
        <v>31</v>
      </c>
      <c r="J155" s="6">
        <v>8</v>
      </c>
      <c r="K155" s="6">
        <v>2</v>
      </c>
      <c r="L155" s="6">
        <f t="shared" si="32"/>
        <v>21</v>
      </c>
      <c r="M155" s="19">
        <v>18</v>
      </c>
      <c r="N155" s="6">
        <v>3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129">
        <f t="shared" si="33"/>
        <v>0</v>
      </c>
      <c r="AC155" s="83">
        <f t="shared" si="34"/>
        <v>21</v>
      </c>
      <c r="AD155" s="84">
        <f t="shared" si="35"/>
        <v>3</v>
      </c>
      <c r="AE155" s="84">
        <f t="shared" si="36"/>
        <v>18</v>
      </c>
      <c r="AF155" s="85">
        <f t="shared" si="37"/>
        <v>0.8571428571428571</v>
      </c>
      <c r="AG155" s="86">
        <f t="shared" si="38"/>
        <v>14.285714285714286</v>
      </c>
    </row>
    <row r="156" spans="1:33" ht="15.75" hidden="1" thickBot="1">
      <c r="A156" s="125">
        <v>114</v>
      </c>
      <c r="B156" s="6">
        <v>11</v>
      </c>
      <c r="C156" s="64" t="s">
        <v>59</v>
      </c>
      <c r="D156" s="64" t="s">
        <v>60</v>
      </c>
      <c r="E156" s="5">
        <v>181</v>
      </c>
      <c r="F156" s="6" t="s">
        <v>4</v>
      </c>
      <c r="G156" s="6"/>
      <c r="H156" s="6" t="s">
        <v>241</v>
      </c>
      <c r="I156" s="6">
        <v>31</v>
      </c>
      <c r="J156" s="6">
        <v>8</v>
      </c>
      <c r="K156" s="6">
        <v>2</v>
      </c>
      <c r="L156" s="6">
        <f t="shared" si="32"/>
        <v>21</v>
      </c>
      <c r="M156" s="19">
        <v>8</v>
      </c>
      <c r="N156" s="6">
        <v>13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129">
        <f t="shared" si="33"/>
        <v>0</v>
      </c>
      <c r="AC156" s="83">
        <f t="shared" si="34"/>
        <v>21</v>
      </c>
      <c r="AD156" s="84">
        <f t="shared" si="35"/>
        <v>13</v>
      </c>
      <c r="AE156" s="84">
        <f t="shared" si="36"/>
        <v>8</v>
      </c>
      <c r="AF156" s="85">
        <f t="shared" si="37"/>
        <v>0.38095238095238093</v>
      </c>
      <c r="AG156" s="86">
        <f t="shared" si="38"/>
        <v>61.904761904761905</v>
      </c>
    </row>
    <row r="157" spans="1:33" ht="15.75" hidden="1" thickBot="1">
      <c r="A157" s="125">
        <v>115</v>
      </c>
      <c r="B157" s="6">
        <v>12</v>
      </c>
      <c r="C157" s="64" t="s">
        <v>59</v>
      </c>
      <c r="D157" s="64" t="s">
        <v>62</v>
      </c>
      <c r="E157" s="5">
        <v>118</v>
      </c>
      <c r="F157" s="6" t="s">
        <v>4</v>
      </c>
      <c r="G157" s="6" t="s">
        <v>247</v>
      </c>
      <c r="H157" s="6" t="s">
        <v>241</v>
      </c>
      <c r="I157" s="6">
        <v>31</v>
      </c>
      <c r="J157" s="6">
        <v>8</v>
      </c>
      <c r="K157" s="6">
        <v>2</v>
      </c>
      <c r="L157" s="6">
        <f t="shared" si="32"/>
        <v>21</v>
      </c>
      <c r="M157" s="19">
        <v>17</v>
      </c>
      <c r="N157" s="6">
        <v>2</v>
      </c>
      <c r="O157" s="6">
        <v>2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129">
        <f t="shared" si="33"/>
        <v>0</v>
      </c>
      <c r="AC157" s="83">
        <f t="shared" si="34"/>
        <v>21</v>
      </c>
      <c r="AD157" s="84">
        <f t="shared" si="35"/>
        <v>4</v>
      </c>
      <c r="AE157" s="84">
        <f t="shared" si="36"/>
        <v>17</v>
      </c>
      <c r="AF157" s="85">
        <f t="shared" si="37"/>
        <v>0.8095238095238095</v>
      </c>
      <c r="AG157" s="86">
        <f t="shared" si="38"/>
        <v>19.047619047619047</v>
      </c>
    </row>
    <row r="158" spans="1:33" ht="15.75" hidden="1" thickBot="1">
      <c r="A158" s="125">
        <v>116</v>
      </c>
      <c r="B158" s="6">
        <v>13</v>
      </c>
      <c r="C158" s="64" t="s">
        <v>72</v>
      </c>
      <c r="D158" s="64" t="s">
        <v>78</v>
      </c>
      <c r="E158" s="5">
        <v>190</v>
      </c>
      <c r="F158" s="6" t="s">
        <v>83</v>
      </c>
      <c r="G158" s="6" t="s">
        <v>249</v>
      </c>
      <c r="H158" s="6" t="s">
        <v>241</v>
      </c>
      <c r="I158" s="6">
        <v>31</v>
      </c>
      <c r="J158" s="6">
        <v>8</v>
      </c>
      <c r="K158" s="6">
        <v>2</v>
      </c>
      <c r="L158" s="6">
        <f t="shared" si="32"/>
        <v>21</v>
      </c>
      <c r="M158" s="19">
        <v>21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9">
        <f t="shared" si="33"/>
        <v>0</v>
      </c>
      <c r="AC158" s="83">
        <f t="shared" si="34"/>
        <v>21</v>
      </c>
      <c r="AD158" s="84">
        <f t="shared" si="35"/>
        <v>0</v>
      </c>
      <c r="AE158" s="84">
        <f t="shared" si="36"/>
        <v>21</v>
      </c>
      <c r="AF158" s="85">
        <f t="shared" si="37"/>
        <v>1</v>
      </c>
      <c r="AG158" s="86">
        <f t="shared" si="38"/>
        <v>0</v>
      </c>
    </row>
    <row r="159" spans="1:33" ht="15.75" hidden="1" thickBot="1">
      <c r="A159" s="125">
        <v>117</v>
      </c>
      <c r="B159" s="6">
        <v>14</v>
      </c>
      <c r="C159" s="64" t="s">
        <v>72</v>
      </c>
      <c r="D159" s="64" t="s">
        <v>79</v>
      </c>
      <c r="E159" s="5">
        <v>149</v>
      </c>
      <c r="F159" s="6" t="s">
        <v>130</v>
      </c>
      <c r="G159" s="6" t="s">
        <v>253</v>
      </c>
      <c r="H159" s="6" t="s">
        <v>241</v>
      </c>
      <c r="I159" s="6">
        <v>31</v>
      </c>
      <c r="J159" s="6">
        <v>8</v>
      </c>
      <c r="K159" s="6">
        <v>2</v>
      </c>
      <c r="L159" s="6">
        <f t="shared" si="32"/>
        <v>21</v>
      </c>
      <c r="M159" s="19">
        <v>13</v>
      </c>
      <c r="N159" s="6">
        <v>8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9">
        <f t="shared" si="33"/>
        <v>0</v>
      </c>
      <c r="AC159" s="83">
        <f t="shared" si="34"/>
        <v>21</v>
      </c>
      <c r="AD159" s="84">
        <f t="shared" si="35"/>
        <v>8</v>
      </c>
      <c r="AE159" s="84">
        <f t="shared" si="36"/>
        <v>13</v>
      </c>
      <c r="AF159" s="85">
        <f t="shared" si="37"/>
        <v>0.6190476190476191</v>
      </c>
      <c r="AG159" s="86">
        <f t="shared" si="38"/>
        <v>38.095238095238095</v>
      </c>
    </row>
    <row r="160" spans="1:33" ht="15.75" hidden="1" thickBot="1">
      <c r="A160" s="125">
        <v>118</v>
      </c>
      <c r="B160" s="6">
        <v>15</v>
      </c>
      <c r="C160" s="64" t="s">
        <v>72</v>
      </c>
      <c r="D160" s="64" t="s">
        <v>80</v>
      </c>
      <c r="E160" s="5">
        <v>83</v>
      </c>
      <c r="F160" s="6" t="s">
        <v>222</v>
      </c>
      <c r="G160" s="6" t="s">
        <v>253</v>
      </c>
      <c r="H160" s="6" t="s">
        <v>241</v>
      </c>
      <c r="I160" s="6">
        <v>31</v>
      </c>
      <c r="J160" s="6">
        <v>8</v>
      </c>
      <c r="K160" s="6">
        <v>2</v>
      </c>
      <c r="L160" s="6">
        <f t="shared" si="32"/>
        <v>21</v>
      </c>
      <c r="M160" s="19">
        <v>15</v>
      </c>
      <c r="N160" s="6">
        <v>6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9">
        <f t="shared" si="33"/>
        <v>0</v>
      </c>
      <c r="AC160" s="83">
        <f t="shared" si="34"/>
        <v>21</v>
      </c>
      <c r="AD160" s="84">
        <f t="shared" si="35"/>
        <v>6</v>
      </c>
      <c r="AE160" s="84">
        <f t="shared" si="36"/>
        <v>15</v>
      </c>
      <c r="AF160" s="85">
        <f t="shared" si="37"/>
        <v>0.7142857142857143</v>
      </c>
      <c r="AG160" s="86">
        <f t="shared" si="38"/>
        <v>28.571428571428573</v>
      </c>
    </row>
    <row r="161" spans="1:33" ht="15.75" hidden="1" thickBot="1">
      <c r="A161" s="125">
        <v>119</v>
      </c>
      <c r="B161" s="6">
        <v>16</v>
      </c>
      <c r="C161" s="64" t="s">
        <v>72</v>
      </c>
      <c r="D161" s="64" t="s">
        <v>81</v>
      </c>
      <c r="E161" s="5">
        <v>122</v>
      </c>
      <c r="F161" s="6" t="s">
        <v>4</v>
      </c>
      <c r="G161" s="6" t="s">
        <v>264</v>
      </c>
      <c r="H161" s="6" t="s">
        <v>241</v>
      </c>
      <c r="I161" s="6">
        <v>31</v>
      </c>
      <c r="J161" s="6">
        <v>8</v>
      </c>
      <c r="K161" s="6">
        <v>2</v>
      </c>
      <c r="L161" s="6">
        <f t="shared" si="32"/>
        <v>21</v>
      </c>
      <c r="M161" s="19">
        <v>16</v>
      </c>
      <c r="N161" s="6">
        <v>2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9">
        <f t="shared" si="33"/>
        <v>0</v>
      </c>
      <c r="AC161" s="83">
        <f t="shared" si="34"/>
        <v>21</v>
      </c>
      <c r="AD161" s="84">
        <f t="shared" si="35"/>
        <v>5</v>
      </c>
      <c r="AE161" s="84">
        <f t="shared" si="36"/>
        <v>16</v>
      </c>
      <c r="AF161" s="85">
        <f t="shared" si="37"/>
        <v>0.7619047619047619</v>
      </c>
      <c r="AG161" s="86">
        <f t="shared" si="38"/>
        <v>23.80952380952381</v>
      </c>
    </row>
    <row r="162" spans="1:33" s="146" customFormat="1" ht="15.75" hidden="1" thickBot="1">
      <c r="A162" s="125">
        <v>120</v>
      </c>
      <c r="B162" s="6">
        <v>17</v>
      </c>
      <c r="C162" s="64" t="s">
        <v>82</v>
      </c>
      <c r="D162" s="64" t="s">
        <v>68</v>
      </c>
      <c r="E162" s="5">
        <v>210</v>
      </c>
      <c r="F162" s="6" t="s">
        <v>83</v>
      </c>
      <c r="G162" s="6" t="s">
        <v>250</v>
      </c>
      <c r="H162" s="6" t="s">
        <v>241</v>
      </c>
      <c r="I162" s="6">
        <v>31</v>
      </c>
      <c r="J162" s="6">
        <v>8</v>
      </c>
      <c r="K162" s="6">
        <v>2</v>
      </c>
      <c r="L162" s="6">
        <f t="shared" si="32"/>
        <v>21</v>
      </c>
      <c r="M162" s="19">
        <v>16</v>
      </c>
      <c r="N162" s="6">
        <v>5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9">
        <f t="shared" si="33"/>
        <v>0</v>
      </c>
      <c r="AC162" s="83">
        <f t="shared" si="34"/>
        <v>21</v>
      </c>
      <c r="AD162" s="84">
        <f t="shared" si="35"/>
        <v>5</v>
      </c>
      <c r="AE162" s="84">
        <f t="shared" si="36"/>
        <v>16</v>
      </c>
      <c r="AF162" s="85">
        <f t="shared" si="37"/>
        <v>0.7619047619047619</v>
      </c>
      <c r="AG162" s="86">
        <f t="shared" si="38"/>
        <v>23.80952380952381</v>
      </c>
    </row>
    <row r="163" spans="1:33" ht="15.75" hidden="1" thickBot="1">
      <c r="A163" s="125">
        <v>121</v>
      </c>
      <c r="B163" s="6">
        <v>18</v>
      </c>
      <c r="C163" s="64" t="s">
        <v>91</v>
      </c>
      <c r="D163" s="64" t="s">
        <v>92</v>
      </c>
      <c r="E163" s="5">
        <v>137</v>
      </c>
      <c r="F163" s="6" t="s">
        <v>4</v>
      </c>
      <c r="G163" s="6" t="s">
        <v>248</v>
      </c>
      <c r="H163" s="6" t="s">
        <v>241</v>
      </c>
      <c r="I163" s="6">
        <v>31</v>
      </c>
      <c r="J163" s="6">
        <v>8</v>
      </c>
      <c r="K163" s="6">
        <v>2</v>
      </c>
      <c r="L163" s="6">
        <f t="shared" si="32"/>
        <v>21</v>
      </c>
      <c r="M163" s="19">
        <v>16</v>
      </c>
      <c r="N163" s="6">
        <v>3</v>
      </c>
      <c r="O163" s="6">
        <v>2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9">
        <f t="shared" si="33"/>
        <v>0</v>
      </c>
      <c r="AC163" s="83">
        <f t="shared" si="34"/>
        <v>21</v>
      </c>
      <c r="AD163" s="84">
        <f t="shared" si="35"/>
        <v>5</v>
      </c>
      <c r="AE163" s="84">
        <f t="shared" si="36"/>
        <v>16</v>
      </c>
      <c r="AF163" s="85">
        <f t="shared" si="37"/>
        <v>0.7619047619047619</v>
      </c>
      <c r="AG163" s="86">
        <f t="shared" si="38"/>
        <v>23.80952380952381</v>
      </c>
    </row>
    <row r="164" spans="1:33" ht="15.75" hidden="1" thickBot="1">
      <c r="A164" s="125">
        <v>122</v>
      </c>
      <c r="B164" s="6">
        <v>19</v>
      </c>
      <c r="C164" s="64" t="s">
        <v>93</v>
      </c>
      <c r="D164" s="64" t="s">
        <v>95</v>
      </c>
      <c r="E164" s="5">
        <v>164</v>
      </c>
      <c r="F164" s="6" t="s">
        <v>74</v>
      </c>
      <c r="G164" s="6" t="s">
        <v>243</v>
      </c>
      <c r="H164" s="6" t="s">
        <v>241</v>
      </c>
      <c r="I164" s="6">
        <v>31</v>
      </c>
      <c r="J164" s="6">
        <v>8</v>
      </c>
      <c r="K164" s="6">
        <v>2</v>
      </c>
      <c r="L164" s="6">
        <f t="shared" si="32"/>
        <v>21</v>
      </c>
      <c r="M164" s="19">
        <v>18</v>
      </c>
      <c r="N164" s="6">
        <v>3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9">
        <f t="shared" si="33"/>
        <v>0</v>
      </c>
      <c r="AC164" s="83">
        <f t="shared" si="34"/>
        <v>21</v>
      </c>
      <c r="AD164" s="84">
        <f t="shared" si="35"/>
        <v>3</v>
      </c>
      <c r="AE164" s="84">
        <f t="shared" si="36"/>
        <v>18</v>
      </c>
      <c r="AF164" s="85">
        <f t="shared" si="37"/>
        <v>0.8571428571428571</v>
      </c>
      <c r="AG164" s="86">
        <f t="shared" si="38"/>
        <v>14.285714285714286</v>
      </c>
    </row>
    <row r="165" spans="1:33" ht="15.75" hidden="1" thickBot="1">
      <c r="A165" s="125">
        <v>123</v>
      </c>
      <c r="B165" s="6">
        <v>20</v>
      </c>
      <c r="C165" s="64" t="s">
        <v>99</v>
      </c>
      <c r="D165" s="64" t="s">
        <v>12</v>
      </c>
      <c r="E165" s="5">
        <v>212</v>
      </c>
      <c r="F165" s="6" t="s">
        <v>83</v>
      </c>
      <c r="G165" s="6" t="s">
        <v>260</v>
      </c>
      <c r="H165" s="6" t="s">
        <v>241</v>
      </c>
      <c r="I165" s="6">
        <v>31</v>
      </c>
      <c r="J165" s="6">
        <v>8</v>
      </c>
      <c r="K165" s="6">
        <v>2</v>
      </c>
      <c r="L165" s="6">
        <f t="shared" si="32"/>
        <v>21</v>
      </c>
      <c r="M165" s="19">
        <v>19</v>
      </c>
      <c r="N165" s="6">
        <v>2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9">
        <f t="shared" si="33"/>
        <v>0</v>
      </c>
      <c r="AC165" s="83">
        <f t="shared" si="34"/>
        <v>21</v>
      </c>
      <c r="AD165" s="84">
        <f t="shared" si="35"/>
        <v>2</v>
      </c>
      <c r="AE165" s="84">
        <f t="shared" si="36"/>
        <v>19</v>
      </c>
      <c r="AF165" s="85">
        <f t="shared" si="37"/>
        <v>0.9047619047619048</v>
      </c>
      <c r="AG165" s="86">
        <f t="shared" si="38"/>
        <v>9.523809523809524</v>
      </c>
    </row>
    <row r="166" spans="1:33" ht="15.75" hidden="1" thickBot="1">
      <c r="A166" s="125">
        <v>124</v>
      </c>
      <c r="B166" s="6">
        <v>21</v>
      </c>
      <c r="C166" s="64" t="s">
        <v>104</v>
      </c>
      <c r="D166" s="64" t="s">
        <v>105</v>
      </c>
      <c r="E166" s="5">
        <v>140</v>
      </c>
      <c r="F166" s="6" t="s">
        <v>8</v>
      </c>
      <c r="G166" s="6" t="s">
        <v>248</v>
      </c>
      <c r="H166" s="6" t="s">
        <v>241</v>
      </c>
      <c r="I166" s="6">
        <v>31</v>
      </c>
      <c r="J166" s="6">
        <v>8</v>
      </c>
      <c r="K166" s="6">
        <v>2</v>
      </c>
      <c r="L166" s="6">
        <f t="shared" si="32"/>
        <v>21</v>
      </c>
      <c r="M166" s="19">
        <v>7</v>
      </c>
      <c r="N166" s="6">
        <v>2</v>
      </c>
      <c r="O166" s="6">
        <v>12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9">
        <f t="shared" si="33"/>
        <v>0</v>
      </c>
      <c r="AC166" s="83">
        <f t="shared" si="34"/>
        <v>21</v>
      </c>
      <c r="AD166" s="84">
        <f t="shared" si="35"/>
        <v>14</v>
      </c>
      <c r="AE166" s="84">
        <f t="shared" si="36"/>
        <v>7</v>
      </c>
      <c r="AF166" s="85">
        <f t="shared" si="37"/>
        <v>0.3333333333333333</v>
      </c>
      <c r="AG166" s="86">
        <f t="shared" si="38"/>
        <v>66.66666666666667</v>
      </c>
    </row>
    <row r="167" spans="1:33" ht="15.75" hidden="1" thickBot="1">
      <c r="A167" s="125">
        <v>125</v>
      </c>
      <c r="B167" s="6">
        <v>22</v>
      </c>
      <c r="C167" s="64" t="s">
        <v>112</v>
      </c>
      <c r="D167" s="64" t="s">
        <v>81</v>
      </c>
      <c r="E167" s="5">
        <v>113</v>
      </c>
      <c r="F167" s="6" t="s">
        <v>48</v>
      </c>
      <c r="G167" s="6" t="s">
        <v>260</v>
      </c>
      <c r="H167" s="6" t="s">
        <v>241</v>
      </c>
      <c r="I167" s="6">
        <v>31</v>
      </c>
      <c r="J167" s="6">
        <v>8</v>
      </c>
      <c r="K167" s="6">
        <v>2</v>
      </c>
      <c r="L167" s="6">
        <f t="shared" si="32"/>
        <v>21</v>
      </c>
      <c r="M167" s="19">
        <v>15</v>
      </c>
      <c r="N167" s="6">
        <v>3</v>
      </c>
      <c r="O167" s="6">
        <v>3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9">
        <f t="shared" si="33"/>
        <v>0</v>
      </c>
      <c r="AC167" s="83">
        <f t="shared" si="34"/>
        <v>21</v>
      </c>
      <c r="AD167" s="84">
        <f t="shared" si="35"/>
        <v>6</v>
      </c>
      <c r="AE167" s="84">
        <f t="shared" si="36"/>
        <v>15</v>
      </c>
      <c r="AF167" s="85">
        <f t="shared" si="37"/>
        <v>0.7142857142857143</v>
      </c>
      <c r="AG167" s="86">
        <f t="shared" si="38"/>
        <v>28.571428571428573</v>
      </c>
    </row>
    <row r="168" spans="1:33" ht="15.75" hidden="1" thickBot="1">
      <c r="A168" s="125">
        <v>126</v>
      </c>
      <c r="B168" s="6">
        <v>23</v>
      </c>
      <c r="C168" s="64" t="s">
        <v>114</v>
      </c>
      <c r="D168" s="64" t="s">
        <v>66</v>
      </c>
      <c r="E168" s="5">
        <v>519</v>
      </c>
      <c r="F168" s="6" t="s">
        <v>4</v>
      </c>
      <c r="G168" s="6" t="s">
        <v>244</v>
      </c>
      <c r="H168" s="6" t="s">
        <v>241</v>
      </c>
      <c r="I168" s="6">
        <v>31</v>
      </c>
      <c r="J168" s="6">
        <v>8</v>
      </c>
      <c r="K168" s="6">
        <v>2</v>
      </c>
      <c r="L168" s="6">
        <f t="shared" si="32"/>
        <v>21</v>
      </c>
      <c r="M168" s="19">
        <v>16</v>
      </c>
      <c r="N168" s="6">
        <v>5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9">
        <f t="shared" si="33"/>
        <v>0</v>
      </c>
      <c r="AC168" s="83">
        <f t="shared" si="34"/>
        <v>21</v>
      </c>
      <c r="AD168" s="84">
        <f t="shared" si="35"/>
        <v>5</v>
      </c>
      <c r="AE168" s="84">
        <f t="shared" si="36"/>
        <v>16</v>
      </c>
      <c r="AF168" s="85">
        <f t="shared" si="37"/>
        <v>0.7619047619047619</v>
      </c>
      <c r="AG168" s="86">
        <f t="shared" si="38"/>
        <v>23.80952380952381</v>
      </c>
    </row>
    <row r="169" spans="1:33" ht="15.75" hidden="1" thickBot="1">
      <c r="A169" s="125">
        <v>127</v>
      </c>
      <c r="B169" s="6">
        <v>24</v>
      </c>
      <c r="C169" s="64" t="s">
        <v>115</v>
      </c>
      <c r="D169" s="64" t="s">
        <v>116</v>
      </c>
      <c r="E169" s="5">
        <v>517</v>
      </c>
      <c r="F169" s="6" t="s">
        <v>4</v>
      </c>
      <c r="G169" s="6" t="s">
        <v>260</v>
      </c>
      <c r="H169" s="6" t="s">
        <v>241</v>
      </c>
      <c r="I169" s="6">
        <v>31</v>
      </c>
      <c r="J169" s="6">
        <v>8</v>
      </c>
      <c r="K169" s="6">
        <v>2</v>
      </c>
      <c r="L169" s="6">
        <f t="shared" si="32"/>
        <v>21</v>
      </c>
      <c r="M169" s="19">
        <v>18</v>
      </c>
      <c r="N169" s="6">
        <v>3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9">
        <f t="shared" si="33"/>
        <v>0</v>
      </c>
      <c r="AC169" s="83">
        <f t="shared" si="34"/>
        <v>21</v>
      </c>
      <c r="AD169" s="84">
        <f t="shared" si="35"/>
        <v>3</v>
      </c>
      <c r="AE169" s="84">
        <f t="shared" si="36"/>
        <v>18</v>
      </c>
      <c r="AF169" s="85">
        <f t="shared" si="37"/>
        <v>0.8571428571428571</v>
      </c>
      <c r="AG169" s="86">
        <f t="shared" si="38"/>
        <v>14.285714285714286</v>
      </c>
    </row>
    <row r="170" spans="1:33" ht="15.75" hidden="1" thickBot="1">
      <c r="A170" s="125">
        <v>128</v>
      </c>
      <c r="B170" s="6">
        <v>25</v>
      </c>
      <c r="C170" s="64" t="s">
        <v>117</v>
      </c>
      <c r="D170" s="64" t="s">
        <v>118</v>
      </c>
      <c r="E170" s="5">
        <v>78</v>
      </c>
      <c r="F170" s="6" t="s">
        <v>4</v>
      </c>
      <c r="G170" s="6" t="s">
        <v>243</v>
      </c>
      <c r="H170" s="6" t="s">
        <v>241</v>
      </c>
      <c r="I170" s="6">
        <v>31</v>
      </c>
      <c r="J170" s="6">
        <v>8</v>
      </c>
      <c r="K170" s="6">
        <v>2</v>
      </c>
      <c r="L170" s="6">
        <f t="shared" si="32"/>
        <v>21</v>
      </c>
      <c r="M170" s="19">
        <v>16</v>
      </c>
      <c r="N170" s="6">
        <v>5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9">
        <f t="shared" si="33"/>
        <v>0</v>
      </c>
      <c r="AC170" s="83">
        <f t="shared" si="34"/>
        <v>21</v>
      </c>
      <c r="AD170" s="84">
        <f t="shared" si="35"/>
        <v>5</v>
      </c>
      <c r="AE170" s="84">
        <f t="shared" si="36"/>
        <v>16</v>
      </c>
      <c r="AF170" s="85">
        <f t="shared" si="37"/>
        <v>0.7619047619047619</v>
      </c>
      <c r="AG170" s="86">
        <f t="shared" si="38"/>
        <v>23.80952380952381</v>
      </c>
    </row>
    <row r="171" spans="1:33" ht="15.75" hidden="1" thickBot="1">
      <c r="A171" s="125">
        <v>129</v>
      </c>
      <c r="B171" s="6">
        <v>26</v>
      </c>
      <c r="C171" s="64" t="s">
        <v>120</v>
      </c>
      <c r="D171" s="64" t="s">
        <v>121</v>
      </c>
      <c r="E171" s="5">
        <v>72</v>
      </c>
      <c r="F171" s="6" t="s">
        <v>83</v>
      </c>
      <c r="G171" s="6" t="s">
        <v>249</v>
      </c>
      <c r="H171" s="6" t="s">
        <v>241</v>
      </c>
      <c r="I171" s="6">
        <v>31</v>
      </c>
      <c r="J171" s="6">
        <v>8</v>
      </c>
      <c r="K171" s="6">
        <v>2</v>
      </c>
      <c r="L171" s="6">
        <f t="shared" si="32"/>
        <v>21</v>
      </c>
      <c r="M171" s="19">
        <v>19</v>
      </c>
      <c r="N171" s="6">
        <v>0</v>
      </c>
      <c r="O171" s="6">
        <v>2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9">
        <f t="shared" si="33"/>
        <v>0</v>
      </c>
      <c r="AC171" s="83">
        <f t="shared" si="34"/>
        <v>21</v>
      </c>
      <c r="AD171" s="84">
        <f t="shared" si="35"/>
        <v>2</v>
      </c>
      <c r="AE171" s="84">
        <f t="shared" si="36"/>
        <v>19</v>
      </c>
      <c r="AF171" s="85">
        <f t="shared" si="37"/>
        <v>0.9047619047619048</v>
      </c>
      <c r="AG171" s="86">
        <f t="shared" si="38"/>
        <v>9.523809523809524</v>
      </c>
    </row>
    <row r="172" spans="1:33" ht="15.75" hidden="1" thickBot="1">
      <c r="A172" s="125">
        <v>130</v>
      </c>
      <c r="B172" s="6">
        <v>27</v>
      </c>
      <c r="C172" s="64" t="s">
        <v>126</v>
      </c>
      <c r="D172" s="64" t="s">
        <v>127</v>
      </c>
      <c r="E172" s="5">
        <v>94</v>
      </c>
      <c r="F172" s="6" t="s">
        <v>130</v>
      </c>
      <c r="G172" s="6" t="s">
        <v>260</v>
      </c>
      <c r="H172" s="6" t="s">
        <v>241</v>
      </c>
      <c r="I172" s="6">
        <v>31</v>
      </c>
      <c r="J172" s="6">
        <v>8</v>
      </c>
      <c r="K172" s="6">
        <v>2</v>
      </c>
      <c r="L172" s="6">
        <f t="shared" si="32"/>
        <v>21</v>
      </c>
      <c r="M172" s="19">
        <v>16</v>
      </c>
      <c r="N172" s="6">
        <v>5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9">
        <f t="shared" si="33"/>
        <v>0</v>
      </c>
      <c r="AC172" s="83">
        <f t="shared" si="34"/>
        <v>21</v>
      </c>
      <c r="AD172" s="84">
        <f t="shared" si="35"/>
        <v>5</v>
      </c>
      <c r="AE172" s="84">
        <f t="shared" si="36"/>
        <v>16</v>
      </c>
      <c r="AF172" s="85">
        <f t="shared" si="37"/>
        <v>0.7619047619047619</v>
      </c>
      <c r="AG172" s="86">
        <f t="shared" si="38"/>
        <v>23.80952380952381</v>
      </c>
    </row>
    <row r="173" spans="1:33" ht="15.75" hidden="1" thickBot="1">
      <c r="A173" s="125">
        <v>131</v>
      </c>
      <c r="B173" s="6">
        <v>28</v>
      </c>
      <c r="C173" s="64" t="s">
        <v>128</v>
      </c>
      <c r="D173" s="64" t="s">
        <v>7</v>
      </c>
      <c r="E173" s="5">
        <v>129</v>
      </c>
      <c r="F173" s="6" t="s">
        <v>130</v>
      </c>
      <c r="G173" s="6" t="s">
        <v>253</v>
      </c>
      <c r="H173" s="6" t="s">
        <v>241</v>
      </c>
      <c r="I173" s="6">
        <v>31</v>
      </c>
      <c r="J173" s="6">
        <v>8</v>
      </c>
      <c r="K173" s="6">
        <v>2</v>
      </c>
      <c r="L173" s="6">
        <f t="shared" si="32"/>
        <v>21</v>
      </c>
      <c r="M173" s="19">
        <v>18</v>
      </c>
      <c r="N173" s="6">
        <v>2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1</v>
      </c>
      <c r="AA173" s="6">
        <v>0</v>
      </c>
      <c r="AB173" s="129">
        <f t="shared" si="33"/>
        <v>0</v>
      </c>
      <c r="AC173" s="83">
        <f t="shared" si="34"/>
        <v>21</v>
      </c>
      <c r="AD173" s="84">
        <f t="shared" si="35"/>
        <v>2</v>
      </c>
      <c r="AE173" s="84">
        <f t="shared" si="36"/>
        <v>19</v>
      </c>
      <c r="AF173" s="85">
        <f t="shared" si="37"/>
        <v>0.9047619047619048</v>
      </c>
      <c r="AG173" s="86">
        <f t="shared" si="38"/>
        <v>9.523809523809524</v>
      </c>
    </row>
    <row r="174" spans="1:33" ht="15.75" hidden="1" thickBot="1">
      <c r="A174" s="125">
        <v>132</v>
      </c>
      <c r="B174" s="6">
        <v>29</v>
      </c>
      <c r="C174" s="64" t="s">
        <v>140</v>
      </c>
      <c r="D174" s="64" t="s">
        <v>109</v>
      </c>
      <c r="E174" s="5">
        <v>101</v>
      </c>
      <c r="F174" s="6" t="s">
        <v>130</v>
      </c>
      <c r="G174" s="6" t="s">
        <v>253</v>
      </c>
      <c r="H174" s="6" t="s">
        <v>241</v>
      </c>
      <c r="I174" s="6">
        <v>31</v>
      </c>
      <c r="J174" s="6">
        <v>8</v>
      </c>
      <c r="K174" s="6">
        <v>2</v>
      </c>
      <c r="L174" s="6">
        <f t="shared" si="32"/>
        <v>21</v>
      </c>
      <c r="M174" s="19">
        <v>9</v>
      </c>
      <c r="N174" s="6">
        <v>12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9">
        <f t="shared" si="33"/>
        <v>0</v>
      </c>
      <c r="AC174" s="83">
        <f t="shared" si="34"/>
        <v>21</v>
      </c>
      <c r="AD174" s="84">
        <f t="shared" si="35"/>
        <v>12</v>
      </c>
      <c r="AE174" s="84">
        <f t="shared" si="36"/>
        <v>9</v>
      </c>
      <c r="AF174" s="85">
        <f t="shared" si="37"/>
        <v>0.42857142857142855</v>
      </c>
      <c r="AG174" s="86">
        <f t="shared" si="38"/>
        <v>57.142857142857146</v>
      </c>
    </row>
    <row r="175" spans="1:33" ht="15.75" hidden="1" thickBot="1">
      <c r="A175" s="125">
        <v>133</v>
      </c>
      <c r="B175" s="6">
        <v>30</v>
      </c>
      <c r="C175" s="64" t="s">
        <v>179</v>
      </c>
      <c r="D175" s="64" t="s">
        <v>180</v>
      </c>
      <c r="E175" s="5">
        <v>401</v>
      </c>
      <c r="F175" s="6" t="s">
        <v>176</v>
      </c>
      <c r="G175" s="6" t="s">
        <v>262</v>
      </c>
      <c r="H175" s="6" t="s">
        <v>241</v>
      </c>
      <c r="I175" s="6">
        <v>31</v>
      </c>
      <c r="J175" s="6">
        <v>8</v>
      </c>
      <c r="K175" s="6">
        <v>2</v>
      </c>
      <c r="L175" s="6">
        <f t="shared" si="32"/>
        <v>21</v>
      </c>
      <c r="M175" s="19">
        <v>18</v>
      </c>
      <c r="N175" s="6">
        <v>3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9">
        <f t="shared" si="33"/>
        <v>0</v>
      </c>
      <c r="AC175" s="83">
        <f t="shared" si="34"/>
        <v>21</v>
      </c>
      <c r="AD175" s="84">
        <f t="shared" si="35"/>
        <v>3</v>
      </c>
      <c r="AE175" s="84">
        <f t="shared" si="36"/>
        <v>18</v>
      </c>
      <c r="AF175" s="85">
        <f t="shared" si="37"/>
        <v>0.8571428571428571</v>
      </c>
      <c r="AG175" s="86">
        <f t="shared" si="38"/>
        <v>14.285714285714286</v>
      </c>
    </row>
    <row r="176" spans="1:33" ht="15.75" hidden="1" thickBot="1">
      <c r="A176" s="125">
        <v>134</v>
      </c>
      <c r="B176" s="6">
        <v>31</v>
      </c>
      <c r="C176" s="64" t="s">
        <v>155</v>
      </c>
      <c r="D176" s="64" t="s">
        <v>156</v>
      </c>
      <c r="E176" s="5">
        <v>215</v>
      </c>
      <c r="F176" s="6" t="s">
        <v>30</v>
      </c>
      <c r="G176" s="6" t="s">
        <v>283</v>
      </c>
      <c r="H176" s="6" t="s">
        <v>241</v>
      </c>
      <c r="I176" s="6">
        <v>31</v>
      </c>
      <c r="J176" s="6">
        <v>8</v>
      </c>
      <c r="K176" s="6">
        <v>2</v>
      </c>
      <c r="L176" s="6">
        <f t="shared" si="32"/>
        <v>21</v>
      </c>
      <c r="M176" s="19">
        <v>16</v>
      </c>
      <c r="N176" s="6">
        <v>5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9">
        <f t="shared" si="33"/>
        <v>0</v>
      </c>
      <c r="AC176" s="83">
        <f>L176</f>
        <v>21</v>
      </c>
      <c r="AD176" s="84">
        <f>N176+O176+W176+X176+Y176</f>
        <v>5</v>
      </c>
      <c r="AE176" s="84">
        <f>AC176-AD176</f>
        <v>16</v>
      </c>
      <c r="AF176" s="85">
        <f>(AC176-AD176)/ABS(AC176)</f>
        <v>0.7619047619047619</v>
      </c>
      <c r="AG176" s="86">
        <f>AD176/AC176%</f>
        <v>23.80952380952381</v>
      </c>
    </row>
    <row r="177" spans="1:33" ht="15.75" hidden="1" thickBot="1">
      <c r="A177" s="125">
        <v>135</v>
      </c>
      <c r="B177" s="6">
        <v>32</v>
      </c>
      <c r="C177" s="64" t="s">
        <v>160</v>
      </c>
      <c r="D177" s="64" t="s">
        <v>32</v>
      </c>
      <c r="E177" s="5">
        <v>120</v>
      </c>
      <c r="F177" s="6" t="s">
        <v>8</v>
      </c>
      <c r="G177" s="6" t="s">
        <v>260</v>
      </c>
      <c r="H177" s="6" t="s">
        <v>241</v>
      </c>
      <c r="I177" s="6">
        <v>31</v>
      </c>
      <c r="J177" s="6">
        <v>8</v>
      </c>
      <c r="K177" s="6">
        <v>2</v>
      </c>
      <c r="L177" s="6">
        <f t="shared" si="32"/>
        <v>21</v>
      </c>
      <c r="M177" s="19">
        <v>15</v>
      </c>
      <c r="N177" s="6">
        <v>6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9">
        <f t="shared" si="33"/>
        <v>0</v>
      </c>
      <c r="AC177" s="83">
        <f>L177</f>
        <v>21</v>
      </c>
      <c r="AD177" s="84">
        <f>N177+O177+W177+X177+Y177</f>
        <v>6</v>
      </c>
      <c r="AE177" s="84">
        <f>AC177-AD177</f>
        <v>15</v>
      </c>
      <c r="AF177" s="85">
        <f>(AC177-AD177)/ABS(AC177)</f>
        <v>0.7142857142857143</v>
      </c>
      <c r="AG177" s="86">
        <f>AD177/AC177%</f>
        <v>28.571428571428573</v>
      </c>
    </row>
    <row r="178" spans="1:33" ht="15.75" hidden="1" thickBot="1">
      <c r="A178" s="125">
        <v>136</v>
      </c>
      <c r="B178" s="6">
        <v>33</v>
      </c>
      <c r="C178" s="64" t="s">
        <v>168</v>
      </c>
      <c r="D178" s="64" t="s">
        <v>68</v>
      </c>
      <c r="E178" s="5">
        <v>2047</v>
      </c>
      <c r="F178" s="6" t="s">
        <v>229</v>
      </c>
      <c r="G178" s="6" t="s">
        <v>252</v>
      </c>
      <c r="H178" s="6" t="s">
        <v>241</v>
      </c>
      <c r="I178" s="6">
        <v>31</v>
      </c>
      <c r="J178" s="6">
        <v>8</v>
      </c>
      <c r="K178" s="6">
        <v>2</v>
      </c>
      <c r="L178" s="6">
        <f t="shared" si="32"/>
        <v>21</v>
      </c>
      <c r="M178" s="19">
        <v>12</v>
      </c>
      <c r="N178" s="6">
        <v>6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3</v>
      </c>
      <c r="Y178" s="6">
        <v>0</v>
      </c>
      <c r="Z178" s="6">
        <v>0</v>
      </c>
      <c r="AA178" s="6">
        <v>0</v>
      </c>
      <c r="AB178" s="129">
        <f t="shared" si="33"/>
        <v>0</v>
      </c>
      <c r="AC178" s="83">
        <f t="shared" si="34"/>
        <v>21</v>
      </c>
      <c r="AD178" s="84">
        <f t="shared" si="35"/>
        <v>9</v>
      </c>
      <c r="AE178" s="84">
        <f t="shared" si="36"/>
        <v>12</v>
      </c>
      <c r="AF178" s="85">
        <f t="shared" si="37"/>
        <v>0.5714285714285714</v>
      </c>
      <c r="AG178" s="86">
        <f t="shared" si="38"/>
        <v>42.85714285714286</v>
      </c>
    </row>
    <row r="179" spans="1:33" s="142" customFormat="1" ht="16.5" hidden="1" thickBot="1">
      <c r="A179" s="140"/>
      <c r="B179" s="127"/>
      <c r="C179" s="89"/>
      <c r="D179" s="89"/>
      <c r="E179" s="14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90"/>
      <c r="AD179" s="90"/>
      <c r="AE179" s="90"/>
      <c r="AF179" s="91"/>
      <c r="AG179" s="92"/>
    </row>
    <row r="180" spans="1:33" s="50" customFormat="1" ht="56.25" customHeight="1" thickBot="1">
      <c r="A180" s="132">
        <v>136</v>
      </c>
      <c r="B180" s="133">
        <v>33</v>
      </c>
      <c r="C180" s="161" t="s">
        <v>192</v>
      </c>
      <c r="D180" s="162"/>
      <c r="E180" s="134"/>
      <c r="L180" s="47">
        <f aca="true" t="shared" si="39" ref="L180:AB180">SUM(L146:L178)</f>
        <v>693</v>
      </c>
      <c r="M180" s="48">
        <f t="shared" si="39"/>
        <v>524</v>
      </c>
      <c r="N180" s="48">
        <f t="shared" si="39"/>
        <v>135</v>
      </c>
      <c r="O180" s="48">
        <f t="shared" si="39"/>
        <v>21</v>
      </c>
      <c r="P180" s="48">
        <f t="shared" si="39"/>
        <v>0</v>
      </c>
      <c r="Q180" s="48">
        <f t="shared" si="39"/>
        <v>0</v>
      </c>
      <c r="R180" s="48">
        <f t="shared" si="39"/>
        <v>0</v>
      </c>
      <c r="S180" s="48">
        <f t="shared" si="39"/>
        <v>0</v>
      </c>
      <c r="T180" s="48">
        <f t="shared" si="39"/>
        <v>0</v>
      </c>
      <c r="U180" s="48">
        <f t="shared" si="39"/>
        <v>1</v>
      </c>
      <c r="V180" s="48">
        <f t="shared" si="39"/>
        <v>0</v>
      </c>
      <c r="W180" s="48">
        <f t="shared" si="39"/>
        <v>0</v>
      </c>
      <c r="X180" s="48">
        <f t="shared" si="39"/>
        <v>9</v>
      </c>
      <c r="Y180" s="48">
        <f t="shared" si="39"/>
        <v>0</v>
      </c>
      <c r="Z180" s="48">
        <f t="shared" si="39"/>
        <v>3</v>
      </c>
      <c r="AA180" s="48">
        <f t="shared" si="39"/>
        <v>0</v>
      </c>
      <c r="AB180" s="48">
        <f t="shared" si="39"/>
        <v>0</v>
      </c>
      <c r="AC180" s="49">
        <f>L180</f>
        <v>693</v>
      </c>
      <c r="AD180" s="38">
        <f>N180+O180+P180+Q180+R180+S180+T180+U180+V180+W180+X180+Y180</f>
        <v>166</v>
      </c>
      <c r="AE180" s="38">
        <f>AC180-AD180</f>
        <v>527</v>
      </c>
      <c r="AF180" s="106">
        <f>(AC180-AD180)/ABS(AC180)</f>
        <v>0.7604617604617605</v>
      </c>
      <c r="AG180" s="107">
        <f>AD180/AC180%</f>
        <v>23.953823953823957</v>
      </c>
    </row>
    <row r="181" spans="1:33" s="142" customFormat="1" ht="15.75" customHeight="1">
      <c r="A181" s="140"/>
      <c r="B181" s="127"/>
      <c r="C181" s="89"/>
      <c r="D181" s="89"/>
      <c r="E181" s="14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90"/>
      <c r="AD181" s="90"/>
      <c r="AE181" s="90"/>
      <c r="AF181" s="91"/>
      <c r="AG181" s="92"/>
    </row>
    <row r="182" spans="1:33" s="142" customFormat="1" ht="15.75" customHeight="1" thickBot="1">
      <c r="A182" s="140"/>
      <c r="B182" s="127"/>
      <c r="C182" s="89"/>
      <c r="D182" s="89"/>
      <c r="E182" s="14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90"/>
      <c r="AD182" s="90"/>
      <c r="AE182" s="90"/>
      <c r="AF182" s="91"/>
      <c r="AG182" s="92"/>
    </row>
    <row r="183" spans="3:33" ht="27" thickBot="1">
      <c r="C183" s="149" t="s">
        <v>196</v>
      </c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1"/>
      <c r="AC183" s="76"/>
      <c r="AD183" s="76"/>
      <c r="AE183" s="76"/>
      <c r="AF183" s="76"/>
      <c r="AG183" s="76"/>
    </row>
    <row r="184" ht="15.75" customHeight="1"/>
    <row r="185" spans="1:33" s="143" customFormat="1" ht="99.75" customHeight="1">
      <c r="A185" s="125" t="s">
        <v>172</v>
      </c>
      <c r="B185" s="6" t="s">
        <v>173</v>
      </c>
      <c r="C185" s="61" t="s">
        <v>0</v>
      </c>
      <c r="D185" s="61" t="s">
        <v>1</v>
      </c>
      <c r="E185" s="41" t="s">
        <v>211</v>
      </c>
      <c r="F185" s="41" t="s">
        <v>212</v>
      </c>
      <c r="G185" s="41"/>
      <c r="H185" s="41" t="s">
        <v>299</v>
      </c>
      <c r="I185" s="41" t="s">
        <v>213</v>
      </c>
      <c r="J185" s="41" t="s">
        <v>214</v>
      </c>
      <c r="K185" s="41" t="s">
        <v>215</v>
      </c>
      <c r="L185" s="42" t="s">
        <v>216</v>
      </c>
      <c r="M185" s="43" t="s">
        <v>217</v>
      </c>
      <c r="N185" s="44" t="s">
        <v>174</v>
      </c>
      <c r="O185" s="45" t="s">
        <v>218</v>
      </c>
      <c r="P185" s="45" t="s">
        <v>300</v>
      </c>
      <c r="Q185" s="45" t="s">
        <v>301</v>
      </c>
      <c r="R185" s="45" t="s">
        <v>302</v>
      </c>
      <c r="S185" s="45" t="s">
        <v>303</v>
      </c>
      <c r="T185" s="45" t="s">
        <v>304</v>
      </c>
      <c r="U185" s="103" t="s">
        <v>305</v>
      </c>
      <c r="V185" s="103" t="s">
        <v>306</v>
      </c>
      <c r="W185" s="103" t="s">
        <v>307</v>
      </c>
      <c r="X185" s="126" t="s">
        <v>313</v>
      </c>
      <c r="Y185" s="126" t="s">
        <v>219</v>
      </c>
      <c r="Z185" s="126" t="s">
        <v>220</v>
      </c>
      <c r="AA185" s="126" t="s">
        <v>221</v>
      </c>
      <c r="AB185" s="126" t="s">
        <v>314</v>
      </c>
      <c r="AC185" s="78" t="s">
        <v>208</v>
      </c>
      <c r="AD185" s="78" t="s">
        <v>295</v>
      </c>
      <c r="AE185" s="79" t="s">
        <v>296</v>
      </c>
      <c r="AF185" s="79" t="s">
        <v>209</v>
      </c>
      <c r="AG185" s="79" t="s">
        <v>210</v>
      </c>
    </row>
    <row r="186" spans="29:33" ht="15">
      <c r="AC186" s="101"/>
      <c r="AD186" s="101"/>
      <c r="AE186" s="101"/>
      <c r="AF186" s="120"/>
      <c r="AG186" s="101"/>
    </row>
    <row r="187" spans="3:27" ht="15.75" thickBot="1">
      <c r="C187" s="70"/>
      <c r="D187" s="70"/>
      <c r="E187" s="147"/>
      <c r="M187" s="17"/>
      <c r="N187" s="18"/>
      <c r="O187" s="21"/>
      <c r="P187" s="21"/>
      <c r="Q187" s="21"/>
      <c r="R187" s="21"/>
      <c r="S187" s="21"/>
      <c r="T187" s="21"/>
      <c r="U187" s="21"/>
      <c r="V187" s="21"/>
      <c r="W187" s="18"/>
      <c r="X187" s="18"/>
      <c r="Y187" s="18"/>
      <c r="Z187" s="18"/>
      <c r="AA187" s="18"/>
    </row>
    <row r="188" spans="1:33" s="50" customFormat="1" ht="56.25" customHeight="1" thickBot="1">
      <c r="A188" s="38">
        <v>136</v>
      </c>
      <c r="B188" s="49">
        <f>SUM(B28+B64+B108+B139+B180)</f>
        <v>136</v>
      </c>
      <c r="C188" s="152" t="s">
        <v>171</v>
      </c>
      <c r="D188" s="153"/>
      <c r="L188" s="49">
        <f aca="true" t="shared" si="40" ref="L188:AB188">SUM(L28+L64+L108+L139+L180)</f>
        <v>2921</v>
      </c>
      <c r="M188" s="38">
        <f t="shared" si="40"/>
        <v>2328</v>
      </c>
      <c r="N188" s="38">
        <f t="shared" si="40"/>
        <v>387</v>
      </c>
      <c r="O188" s="38">
        <f t="shared" si="40"/>
        <v>59</v>
      </c>
      <c r="P188" s="38">
        <f t="shared" si="40"/>
        <v>4</v>
      </c>
      <c r="Q188" s="38">
        <f t="shared" si="40"/>
        <v>25</v>
      </c>
      <c r="R188" s="38">
        <f t="shared" si="40"/>
        <v>35</v>
      </c>
      <c r="S188" s="38">
        <f t="shared" si="40"/>
        <v>4</v>
      </c>
      <c r="T188" s="38">
        <f t="shared" si="40"/>
        <v>6</v>
      </c>
      <c r="U188" s="38">
        <f t="shared" si="40"/>
        <v>8</v>
      </c>
      <c r="V188" s="38">
        <f t="shared" si="40"/>
        <v>0</v>
      </c>
      <c r="W188" s="38">
        <f t="shared" si="40"/>
        <v>7</v>
      </c>
      <c r="X188" s="38">
        <f t="shared" si="40"/>
        <v>23</v>
      </c>
      <c r="Y188" s="38">
        <f t="shared" si="40"/>
        <v>7</v>
      </c>
      <c r="Z188" s="38">
        <f t="shared" si="40"/>
        <v>21</v>
      </c>
      <c r="AA188" s="38">
        <f t="shared" si="40"/>
        <v>127</v>
      </c>
      <c r="AB188" s="38">
        <f t="shared" si="40"/>
        <v>7</v>
      </c>
      <c r="AC188" s="49">
        <f>L188</f>
        <v>2921</v>
      </c>
      <c r="AD188" s="38">
        <f>N188+O188+W188+X188+Y188</f>
        <v>483</v>
      </c>
      <c r="AE188" s="38">
        <f>AC188-AD188</f>
        <v>2438</v>
      </c>
      <c r="AF188" s="106">
        <f>(AC188-AD188)/ABS(AC188)</f>
        <v>0.8346456692913385</v>
      </c>
      <c r="AG188" s="107">
        <f>AD188/AC188%</f>
        <v>16.53543307086614</v>
      </c>
    </row>
    <row r="190" ht="15">
      <c r="C190" s="60" t="s">
        <v>308</v>
      </c>
    </row>
    <row r="191" spans="1:33" s="145" customFormat="1" ht="15">
      <c r="A191" s="127"/>
      <c r="B191" s="109"/>
      <c r="C191" s="70"/>
      <c r="D191" s="70"/>
      <c r="E191" s="109"/>
      <c r="F191" s="109"/>
      <c r="G191" s="109"/>
      <c r="H191" s="109"/>
      <c r="I191" s="109"/>
      <c r="J191" s="109"/>
      <c r="K191" s="109"/>
      <c r="L191" s="109"/>
      <c r="M191" s="148"/>
      <c r="N191" s="109"/>
      <c r="O191" s="108"/>
      <c r="P191" s="108"/>
      <c r="Q191" s="108"/>
      <c r="R191" s="108"/>
      <c r="S191" s="108"/>
      <c r="T191" s="108"/>
      <c r="U191" s="108"/>
      <c r="V191" s="108"/>
      <c r="W191" s="109"/>
      <c r="X191" s="109"/>
      <c r="Y191" s="109"/>
      <c r="Z191" s="109"/>
      <c r="AA191" s="109"/>
      <c r="AB191" s="127"/>
      <c r="AC191" s="102"/>
      <c r="AD191" s="109"/>
      <c r="AE191" s="109"/>
      <c r="AF191" s="109"/>
      <c r="AG191" s="109"/>
    </row>
    <row r="192" spans="1:33" s="145" customFormat="1" ht="15" hidden="1">
      <c r="A192" s="127"/>
      <c r="B192" s="109"/>
      <c r="C192" s="70" t="s">
        <v>309</v>
      </c>
      <c r="D192" s="70"/>
      <c r="E192" s="109"/>
      <c r="F192" s="109"/>
      <c r="G192" s="109"/>
      <c r="H192" s="109"/>
      <c r="I192" s="109"/>
      <c r="J192" s="109"/>
      <c r="K192" s="109"/>
      <c r="L192" s="109"/>
      <c r="M192" s="148"/>
      <c r="N192" s="109"/>
      <c r="O192" s="110"/>
      <c r="P192" s="110"/>
      <c r="Q192" s="110"/>
      <c r="R192" s="110"/>
      <c r="S192" s="110"/>
      <c r="T192" s="110"/>
      <c r="U192" s="110"/>
      <c r="V192" s="110"/>
      <c r="W192" s="109"/>
      <c r="X192" s="109"/>
      <c r="Y192" s="109"/>
      <c r="Z192" s="109"/>
      <c r="AA192" s="109"/>
      <c r="AB192" s="127"/>
      <c r="AC192" s="102"/>
      <c r="AD192" s="109"/>
      <c r="AE192" s="109"/>
      <c r="AF192" s="109"/>
      <c r="AG192" s="109"/>
    </row>
    <row r="193" spans="1:33" s="145" customFormat="1" ht="15" hidden="1">
      <c r="A193" s="127"/>
      <c r="B193" s="109"/>
      <c r="C193" s="70"/>
      <c r="D193" s="70"/>
      <c r="E193" s="109"/>
      <c r="F193" s="109"/>
      <c r="G193" s="109"/>
      <c r="H193" s="109"/>
      <c r="I193" s="109"/>
      <c r="J193" s="109"/>
      <c r="K193" s="109"/>
      <c r="L193" s="109"/>
      <c r="M193" s="148"/>
      <c r="N193" s="109"/>
      <c r="O193" s="110"/>
      <c r="P193" s="110"/>
      <c r="Q193" s="110"/>
      <c r="R193" s="110"/>
      <c r="S193" s="110"/>
      <c r="T193" s="110"/>
      <c r="U193" s="110"/>
      <c r="V193" s="110"/>
      <c r="W193" s="109"/>
      <c r="X193" s="109"/>
      <c r="Y193" s="109"/>
      <c r="Z193" s="109"/>
      <c r="AA193" s="109"/>
      <c r="AB193" s="127"/>
      <c r="AC193" s="102"/>
      <c r="AD193" s="109"/>
      <c r="AE193" s="109"/>
      <c r="AF193" s="109"/>
      <c r="AG193" s="109"/>
    </row>
    <row r="194" ht="15" hidden="1">
      <c r="C194" s="60" t="s">
        <v>310</v>
      </c>
    </row>
    <row r="195" ht="15" hidden="1"/>
    <row r="196" ht="15" hidden="1">
      <c r="C196" s="60" t="s">
        <v>311</v>
      </c>
    </row>
    <row r="197" ht="15" hidden="1"/>
    <row r="198" ht="15" hidden="1">
      <c r="C198" s="60" t="s">
        <v>312</v>
      </c>
    </row>
  </sheetData>
  <sheetProtection/>
  <mergeCells count="16">
    <mergeCell ref="B143:W143"/>
    <mergeCell ref="C180:D180"/>
    <mergeCell ref="C183:AB183"/>
    <mergeCell ref="C188:D188"/>
    <mergeCell ref="C67:AB67"/>
    <mergeCell ref="C108:D108"/>
    <mergeCell ref="C111:AB111"/>
    <mergeCell ref="B112:W112"/>
    <mergeCell ref="C139:D139"/>
    <mergeCell ref="C142:AB142"/>
    <mergeCell ref="C2:AB3"/>
    <mergeCell ref="C5:AB5"/>
    <mergeCell ref="C7:AB7"/>
    <mergeCell ref="C28:D28"/>
    <mergeCell ref="C31:AB31"/>
    <mergeCell ref="C64:D6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2016-01-25T12:39:59Z</dcterms:modified>
  <cp:category/>
  <cp:version/>
  <cp:contentType/>
  <cp:contentStatus/>
</cp:coreProperties>
</file>